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БЮДЖЕТ 2026-2028\УТВЕРЖДЕННЫЙ БЮДЖЕТ на 2026-2028 гг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'!$A$13:$G$144</definedName>
    <definedName name="LAST_CELL" localSheetId="0">'Бюджет '!#REF!</definedName>
    <definedName name="_xlnm.Print_Titles" localSheetId="0">'Бюджет '!$12:$13</definedName>
  </definedNames>
  <calcPr calcId="162913"/>
</workbook>
</file>

<file path=xl/calcChain.xml><?xml version="1.0" encoding="utf-8"?>
<calcChain xmlns="http://schemas.openxmlformats.org/spreadsheetml/2006/main">
  <c r="I124" i="2" l="1"/>
  <c r="H124" i="2"/>
  <c r="I106" i="2"/>
  <c r="I73" i="2"/>
  <c r="H73" i="2"/>
  <c r="H30" i="2"/>
  <c r="I35" i="2" l="1"/>
  <c r="H35" i="2"/>
  <c r="I140" i="2" l="1"/>
  <c r="H140" i="2"/>
  <c r="H134" i="2"/>
  <c r="I134" i="2"/>
  <c r="H126" i="2"/>
  <c r="I126" i="2"/>
  <c r="H90" i="2"/>
  <c r="I90" i="2"/>
  <c r="H26" i="2"/>
  <c r="I26" i="2"/>
  <c r="I85" i="2"/>
  <c r="H85" i="2"/>
  <c r="H80" i="2"/>
  <c r="I80" i="2"/>
  <c r="H49" i="2"/>
  <c r="I49" i="2"/>
  <c r="I142" i="2"/>
  <c r="H142" i="2"/>
  <c r="I136" i="2"/>
  <c r="H136" i="2"/>
  <c r="I122" i="2"/>
  <c r="H122" i="2"/>
  <c r="I117" i="2"/>
  <c r="H117" i="2"/>
  <c r="I113" i="2"/>
  <c r="H113" i="2"/>
  <c r="H106" i="2"/>
  <c r="I103" i="2"/>
  <c r="H103" i="2"/>
  <c r="I101" i="2"/>
  <c r="H101" i="2"/>
  <c r="I69" i="2"/>
  <c r="H69" i="2"/>
  <c r="I62" i="2"/>
  <c r="H62" i="2"/>
  <c r="I57" i="2"/>
  <c r="H57" i="2"/>
  <c r="I41" i="2"/>
  <c r="I144" i="2" s="1"/>
  <c r="H41" i="2"/>
  <c r="H144" i="2" s="1"/>
  <c r="I32" i="2"/>
  <c r="I30" i="2" s="1"/>
  <c r="H32" i="2"/>
  <c r="I23" i="2"/>
  <c r="H23" i="2"/>
  <c r="I20" i="2"/>
  <c r="H20" i="2"/>
  <c r="I17" i="2"/>
  <c r="H17" i="2"/>
  <c r="I14" i="2"/>
  <c r="H14" i="2"/>
</calcChain>
</file>

<file path=xl/sharedStrings.xml><?xml version="1.0" encoding="utf-8"?>
<sst xmlns="http://schemas.openxmlformats.org/spreadsheetml/2006/main" count="556" uniqueCount="160">
  <si>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</si>
  <si>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</si>
  <si>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</si>
  <si>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</si>
  <si>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</si>
  <si>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</si>
  <si>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</si>
  <si>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</si>
  <si>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</si>
  <si>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</si>
  <si>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</si>
  <si>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</si>
  <si>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</si>
  <si>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</si>
  <si>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</si>
  <si>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</si>
  <si>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</si>
  <si>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</si>
  <si>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</si>
  <si>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</si>
  <si>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</si>
  <si>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</si>
  <si>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</si>
  <si>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</si>
  <si>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</si>
  <si>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</si>
  <si>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</si>
  <si>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</si>
  <si>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</si>
  <si>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</si>
  <si>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</si>
  <si>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</si>
  <si>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</si>
  <si>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</si>
  <si>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</si>
  <si>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</si>
  <si>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</si>
  <si>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</si>
  <si>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</si>
  <si>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</si>
  <si>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</si>
  <si>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</si>
  <si>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</si>
  <si>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</si>
  <si>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</si>
  <si>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</si>
  <si>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</si>
  <si>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</si>
  <si>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</si>
  <si>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</si>
  <si>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</si>
  <si>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</si>
  <si>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</si>
  <si>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</si>
  <si>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</si>
  <si>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</si>
  <si>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</si>
  <si>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</si>
  <si>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</si>
  <si>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</si>
  <si>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</si>
  <si>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</si>
  <si>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</si>
  <si>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</si>
  <si>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</si>
  <si>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</si>
  <si>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</si>
  <si>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</si>
  <si>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</si>
  <si>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</si>
  <si>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</si>
  <si>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</si>
  <si>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</si>
  <si>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</si>
  <si>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</si>
  <si>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</si>
  <si>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</si>
  <si>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</si>
  <si>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</si>
  <si>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</si>
  <si>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</si>
  <si>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</si>
  <si>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</si>
  <si>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</si>
  <si>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</si>
  <si>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</si>
  <si>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</si>
  <si>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</si>
  <si>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</si>
  <si>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795Р422100</t>
  </si>
  <si>
    <t>Комитет по сельскому хозяйству, природным ресурсам и экологии Администрации УКМО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</si>
  <si>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</si>
  <si>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</si>
  <si>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</si>
  <si>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</si>
  <si>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</si>
  <si>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</si>
  <si>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</si>
  <si>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</si>
  <si>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</si>
  <si>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</si>
  <si>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</si>
  <si>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</si>
  <si>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</si>
  <si>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</si>
  <si>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</si>
  <si>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</si>
  <si>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 xml:space="preserve"> на 2026 год и на плановый период 2027 и 2028 годов"</t>
  </si>
  <si>
    <t>0705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</si>
  <si>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</si>
  <si>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</si>
  <si>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Муниципальная программа "Организация деятельности муниципального казенного учреждения "Ресурсный центр Управления образованием" Усть-Кутского муниципального образования"</t>
  </si>
  <si>
    <t>7952700000</t>
  </si>
  <si>
    <t>Муниципальная программа "Организация деятельности муниципального казенного учреждения "Многофункциональный центр управления культуры и спорта" Усть-Кутского муниципального образования"</t>
  </si>
  <si>
    <t>7952900000</t>
  </si>
  <si>
    <t>0804</t>
  </si>
  <si>
    <t>Мероприятия по приобретению комплексов (установок) по обезвреживанию твердых коммунальных отходов</t>
  </si>
  <si>
    <t>0605</t>
  </si>
  <si>
    <t>79506S2933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</si>
  <si>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</si>
  <si>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</si>
  <si>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Подпрограмма "Музейное дело"</t>
  </si>
  <si>
    <t>7953200000</t>
  </si>
  <si>
    <t>Подпрограмма "Дополнительное образование"</t>
  </si>
  <si>
    <t>7953300000</t>
  </si>
  <si>
    <t>Мероприятия на осуществление дорожной деятельности в отношении автомобильных дорог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</si>
  <si>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</si>
  <si>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</si>
  <si>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</si>
  <si>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Подпрограмма "Развитие инфраструктуры и кадрового резерва в сфере молодежной политики"</t>
  </si>
  <si>
    <t>7956400000</t>
  </si>
  <si>
    <t>Муниципальная программа "Система выявления, поддержки и развития способностей и талантов у детей и молодежи Усть-Кутского муниципального образования"</t>
  </si>
  <si>
    <t>7959000000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</si>
  <si>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</si>
  <si>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</si>
  <si>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>Приложение № 11</t>
  </si>
  <si>
    <t xml:space="preserve">на плановый период 2027 и 2028 годов </t>
  </si>
  <si>
    <t>2028 год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</si>
  <si>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</si>
  <si>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7952073010</t>
  </si>
  <si>
    <t>Осуществление органами местного самоуправления отдельных областных государственных полномочий по обеспечению бесплатным питанием отдельных категорий обучающихся</t>
  </si>
  <si>
    <t>7952273050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</si>
  <si>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</si>
  <si>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7952673020</t>
  </si>
  <si>
    <t>Муниципальная программа "Район моей мечты"</t>
  </si>
  <si>
    <t>Реализация мероприятий перечня проектов народных инициатив</t>
  </si>
  <si>
    <t>Комитет по финансовой политике и бюджету Администрации УКМО</t>
  </si>
  <si>
    <t>0113</t>
  </si>
  <si>
    <t>910</t>
  </si>
  <si>
    <t>79507S2370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</si>
  <si>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</si>
  <si>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</si>
  <si>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Мероприятия по модернизации школьных систем образования</t>
  </si>
  <si>
    <t>795Ю457500</t>
  </si>
  <si>
    <t>500</t>
  </si>
  <si>
    <t>Муниципальная программа "Переселение граждан, проживающих на территории Усть-Кутского муниципального образования, из аварийного жилищного фонда, признанного таковым после 1 января 2017 года"</t>
  </si>
  <si>
    <t>0501</t>
  </si>
  <si>
    <t>Мероприятия на переселение граждан из аварийного жилищного фонда Иркутской области, расселяемого без финансовой поддержки публично-правовой компании "Фонд развития территорий"</t>
  </si>
  <si>
    <t>79555S2480</t>
  </si>
  <si>
    <t xml:space="preserve">                         от 18 декабря 2025 г. 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</si>
</sst>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81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2" fillId="0" borderId="20" xfId="0" applyNumberFormat="1" applyFont="1" applyBorder="1" applyAlignment="1" applyProtection="1">
      <alignment vertical="center" wrapText="1"/>
    </xf>
    <xf numFmtId="49" fontId="2" fillId="0" borderId="21" xfId="0" applyNumberFormat="1" applyFont="1" applyBorder="1" applyAlignment="1" applyProtection="1">
      <alignment vertical="center" wrapText="1"/>
    </xf>
    <xf numFmtId="49" fontId="2" fillId="0" borderId="22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right"/>
    </xf>
    <xf numFmtId="165" fontId="2" fillId="0" borderId="8" xfId="0" applyNumberFormat="1" applyFont="1" applyFill="1" applyBorder="1" applyAlignment="1" applyProtection="1">
      <alignment horizontal="right"/>
    </xf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3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vertical="center" wrapText="1"/>
    </xf>
    <xf numFmtId="49" fontId="3" fillId="0" borderId="2" xfId="0" applyNumberFormat="1" applyFont="1" applyBorder="1" applyAlignment="1" applyProtection="1">
      <alignment vertical="center" wrapText="1"/>
    </xf>
    <xf numFmtId="0" fontId="0" fillId="0" borderId="0" xfId="0" applyAlignment="1"/>
    <xf numFmtId="0" fontId="2" fillId="2" borderId="24" xfId="1" applyFont="1" applyFill="1" applyBorder="1" applyAlignment="1">
      <alignment horizontal="center" vertical="center" wrapText="1"/>
    </xf>
    <xf numFmtId="165" fontId="2" fillId="0" borderId="25" xfId="0" applyNumberFormat="1" applyFont="1" applyFill="1" applyBorder="1" applyAlignment="1" applyProtection="1">
      <alignment horizontal="right" vertical="center" wrapText="1"/>
    </xf>
    <xf numFmtId="165" fontId="3" fillId="0" borderId="26" xfId="0" applyNumberFormat="1" applyFont="1" applyFill="1" applyBorder="1" applyAlignment="1" applyProtection="1">
      <alignment horizontal="right" vertical="center" wrapText="1"/>
    </xf>
    <xf numFmtId="165" fontId="3" fillId="0" borderId="27" xfId="0" applyNumberFormat="1" applyFont="1" applyFill="1" applyBorder="1" applyAlignment="1" applyProtection="1">
      <alignment horizontal="right" vertical="center" wrapText="1"/>
    </xf>
    <xf numFmtId="165" fontId="2" fillId="0" borderId="28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>
      <alignment horizontal="right" vertical="center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165" fontId="3" fillId="0" borderId="30" xfId="0" applyNumberFormat="1" applyFont="1" applyFill="1" applyBorder="1" applyAlignment="1" applyProtection="1">
      <alignment horizontal="right" vertical="center" wrapText="1"/>
    </xf>
    <xf numFmtId="165" fontId="2" fillId="0" borderId="2" xfId="0" applyNumberFormat="1" applyFont="1" applyFill="1" applyBorder="1" applyAlignment="1" applyProtection="1">
      <alignment horizontal="right" vertical="center" wrapText="1"/>
    </xf>
    <xf numFmtId="165" fontId="3" fillId="0" borderId="18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165" fontId="2" fillId="0" borderId="6" xfId="0" applyNumberFormat="1" applyFont="1" applyFill="1" applyBorder="1" applyAlignment="1" applyProtection="1">
      <alignment horizontal="right" vertical="center" wrapText="1"/>
    </xf>
    <xf numFmtId="165" fontId="3" fillId="0" borderId="3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/>
    </xf>
    <xf numFmtId="49" fontId="3" fillId="2" borderId="3" xfId="0" applyNumberFormat="1" applyFont="1" applyFill="1" applyBorder="1" applyAlignment="1" applyProtection="1">
      <alignment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165" fontId="3" fillId="0" borderId="31" xfId="0" applyNumberFormat="1" applyFont="1" applyFill="1" applyBorder="1" applyAlignment="1" applyProtection="1">
      <alignment horizontal="right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0" borderId="1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18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0" fontId="3" fillId="2" borderId="23" xfId="1" applyFont="1" applyFill="1" applyBorder="1" applyAlignment="1">
      <alignment horizontal="center" vertical="center" wrapText="1"/>
    </xf>
    <xf numFmtId="49" fontId="3" fillId="2" borderId="18" xfId="0" applyNumberFormat="1" applyFont="1" applyFill="1" applyBorder="1" applyAlignment="1" applyProtection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2" borderId="1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18" xfId="0" applyNumberFormat="1" applyFont="1" applyBorder="1" applyAlignment="1" applyProtection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0" fontId="3" fillId="2" borderId="2" xfId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0" borderId="18" xfId="0" applyNumberFormat="1" applyFont="1" applyBorder="1" applyAlignment="1" applyProtection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3" fillId="2" borderId="4" xfId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18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49" fontId="2" fillId="2" borderId="12" xfId="0" applyNumberFormat="1" applyFont="1" applyFill="1" applyBorder="1" applyAlignment="1" applyProtection="1">
      <alignment vertical="center" wrapText="1"/>
    </xf>
    <xf numFmtId="165" fontId="2" fillId="2" borderId="6" xfId="0" applyNumberFormat="1" applyFont="1" applyFill="1" applyBorder="1" applyAlignment="1" applyProtection="1">
      <alignment horizontal="right" vertical="center" wrapText="1"/>
    </xf>
    <xf numFmtId="165" fontId="2" fillId="2" borderId="28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165" fontId="3" fillId="2" borderId="4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9" xfId="0" applyNumberFormat="1" applyFont="1" applyFill="1" applyBorder="1" applyAlignment="1">
      <alignment horizontal="right" vertical="center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7" xfId="0" applyNumberFormat="1" applyFont="1" applyFill="1" applyBorder="1" applyAlignment="1" applyProtection="1">
      <alignment horizontal="righ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44"/>
  <sheetViews>
    <sheetView showGridLines="0" tabSelected="1" view="pageBreakPreview" topLeftCell="A130" zoomScaleNormal="110" zoomScaleSheetLayoutView="100" workbookViewId="0">
      <selection activeCell="H139" sqref="H139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9" width="19.7109375" style="31" customWidth="1"/>
  </cols>
  <sheetData>
    <row r="1" spans="1:9" ht="15" customHeight="1" x14ac:dyDescent="0.2">
      <c r="A1" s="25"/>
      <c r="B1" s="25"/>
      <c r="C1" s="25"/>
      <c r="D1" s="25"/>
      <c r="E1" s="25"/>
      <c r="F1" s="25"/>
      <c r="G1" s="25"/>
      <c r="H1" s="28"/>
      <c r="I1" s="28"/>
    </row>
    <row r="2" spans="1:9" ht="21" customHeight="1" x14ac:dyDescent="0.3">
      <c r="A2" s="40"/>
      <c r="B2" s="40"/>
      <c r="C2" s="40"/>
      <c r="D2" s="40"/>
      <c r="E2" s="40"/>
      <c r="F2" s="40"/>
      <c r="G2" s="150" t="s">
        <v>135</v>
      </c>
      <c r="H2" s="150"/>
      <c r="I2" s="150"/>
    </row>
    <row r="3" spans="1:9" ht="21" customHeight="1" x14ac:dyDescent="0.3">
      <c r="A3" s="166" t="s">
        <v>48</v>
      </c>
      <c r="B3" s="166"/>
      <c r="C3" s="166"/>
      <c r="D3" s="166"/>
      <c r="E3" s="166"/>
      <c r="F3" s="166"/>
      <c r="G3" s="166"/>
      <c r="H3" s="166"/>
      <c r="I3" s="166"/>
    </row>
    <row r="4" spans="1:9" ht="18" customHeight="1" x14ac:dyDescent="0.2">
      <c r="A4" s="151" t="s">
        <v>49</v>
      </c>
      <c r="B4" s="151"/>
      <c r="C4" s="151"/>
      <c r="D4" s="151"/>
      <c r="E4" s="151"/>
      <c r="F4" s="151"/>
      <c r="G4" s="151"/>
      <c r="H4" s="151"/>
      <c r="I4" s="151"/>
    </row>
    <row r="5" spans="1:9" ht="18.75" customHeight="1" x14ac:dyDescent="0.2">
      <c r="A5" s="151" t="s">
        <v>107</v>
      </c>
      <c r="B5" s="151"/>
      <c r="C5" s="151"/>
      <c r="D5" s="151"/>
      <c r="E5" s="151"/>
      <c r="F5" s="151"/>
      <c r="G5" s="151"/>
      <c r="H5" s="151"/>
      <c r="I5" s="151"/>
    </row>
    <row r="6" spans="1:9" ht="18.75" customHeight="1" x14ac:dyDescent="0.2">
      <c r="A6" s="153"/>
      <c r="B6" s="154"/>
      <c r="C6" s="154"/>
      <c r="D6" s="154"/>
      <c r="E6" s="151" t="s">
        <v>159</v>
      </c>
      <c r="F6" s="152"/>
      <c r="G6" s="152"/>
      <c r="H6" s="152"/>
      <c r="I6" s="152"/>
    </row>
    <row r="7" spans="1:9" ht="18.75" customHeight="1" x14ac:dyDescent="0.2">
      <c r="A7" s="149"/>
      <c r="B7" s="149"/>
      <c r="C7" s="149"/>
      <c r="D7" s="149"/>
      <c r="E7" s="149"/>
      <c r="F7" s="149"/>
      <c r="G7" s="149"/>
      <c r="H7" s="149"/>
      <c r="I7" s="149"/>
    </row>
    <row r="9" spans="1:9" s="2" customFormat="1" ht="19.5" customHeight="1" x14ac:dyDescent="0.35">
      <c r="A9" s="164" t="s">
        <v>134</v>
      </c>
      <c r="B9" s="164"/>
      <c r="C9" s="164"/>
      <c r="D9" s="164"/>
      <c r="E9" s="164"/>
      <c r="F9" s="164"/>
      <c r="G9" s="164"/>
      <c r="H9" s="164"/>
      <c r="I9" s="164"/>
    </row>
    <row r="10" spans="1:9" s="1" customFormat="1" ht="24.75" customHeight="1" x14ac:dyDescent="0.25">
      <c r="A10" s="165" t="s">
        <v>136</v>
      </c>
      <c r="B10" s="165"/>
      <c r="C10" s="165"/>
      <c r="D10" s="165"/>
      <c r="E10" s="165"/>
      <c r="F10" s="165"/>
      <c r="G10" s="165"/>
      <c r="H10" s="165"/>
      <c r="I10" s="165"/>
    </row>
    <row r="11" spans="1:9" s="1" customFormat="1" ht="21.75" customHeight="1" thickBot="1" x14ac:dyDescent="0.3">
      <c r="B11" s="3"/>
      <c r="H11" s="29"/>
      <c r="I11" s="29" t="s">
        <v>52</v>
      </c>
    </row>
    <row r="12" spans="1:9" s="1" customFormat="1" ht="21.75" customHeight="1" x14ac:dyDescent="0.25">
      <c r="A12" s="156" t="s">
        <v>38</v>
      </c>
      <c r="B12" s="158" t="s">
        <v>39</v>
      </c>
      <c r="C12" s="158" t="s">
        <v>40</v>
      </c>
      <c r="D12" s="158" t="s">
        <v>41</v>
      </c>
      <c r="E12" s="160" t="s">
        <v>42</v>
      </c>
      <c r="F12" s="158" t="s">
        <v>43</v>
      </c>
      <c r="G12" s="158" t="s">
        <v>44</v>
      </c>
      <c r="H12" s="162" t="s">
        <v>45</v>
      </c>
      <c r="I12" s="163"/>
    </row>
    <row r="13" spans="1:9" ht="42" customHeight="1" thickBot="1" x14ac:dyDescent="0.25">
      <c r="A13" s="157"/>
      <c r="B13" s="159"/>
      <c r="C13" s="159"/>
      <c r="D13" s="159"/>
      <c r="E13" s="161"/>
      <c r="F13" s="159"/>
      <c r="G13" s="159"/>
      <c r="H13" s="64" t="s">
        <v>133</v>
      </c>
      <c r="I13" s="41" t="s">
        <v>137</v>
      </c>
    </row>
    <row r="14" spans="1:9" ht="27" customHeight="1" x14ac:dyDescent="0.2">
      <c r="A14" s="140">
        <v>1</v>
      </c>
      <c r="B14" s="118" t="s">
        <v>60</v>
      </c>
      <c r="C14" s="10" t="s">
        <v>46</v>
      </c>
      <c r="D14" s="147"/>
      <c r="E14" s="147"/>
      <c r="F14" s="147"/>
      <c r="G14" s="147"/>
      <c r="H14" s="50">
        <f t="shared" ref="H14:I14" si="0">SUM(H15:H16)</f>
        <v>485</v>
      </c>
      <c r="I14" s="42">
        <f t="shared" si="0"/>
        <v>50</v>
      </c>
    </row>
    <row r="15" spans="1:9" ht="46.5" customHeight="1" x14ac:dyDescent="0.2">
      <c r="A15" s="106"/>
      <c r="B15" s="110"/>
      <c r="C15" s="78" t="s">
        <v>99</v>
      </c>
      <c r="D15" s="75" t="s">
        <v>30</v>
      </c>
      <c r="E15" s="75" t="s">
        <v>9</v>
      </c>
      <c r="F15" s="74" t="s">
        <v>5</v>
      </c>
      <c r="G15" s="74" t="s">
        <v>4</v>
      </c>
      <c r="H15" s="51">
        <v>50</v>
      </c>
      <c r="I15" s="43">
        <v>50</v>
      </c>
    </row>
    <row r="16" spans="1:9" ht="19.5" customHeight="1" outlineLevel="1" thickBot="1" x14ac:dyDescent="0.25">
      <c r="A16" s="142"/>
      <c r="B16" s="155"/>
      <c r="C16" s="67" t="s">
        <v>47</v>
      </c>
      <c r="D16" s="74" t="s">
        <v>36</v>
      </c>
      <c r="E16" s="74" t="s">
        <v>0</v>
      </c>
      <c r="F16" s="74" t="s">
        <v>5</v>
      </c>
      <c r="G16" s="74" t="s">
        <v>2</v>
      </c>
      <c r="H16" s="52">
        <v>435</v>
      </c>
      <c r="I16" s="44">
        <v>0</v>
      </c>
    </row>
    <row r="17" spans="1:9" ht="21.75" customHeight="1" outlineLevel="1" x14ac:dyDescent="0.2">
      <c r="A17" s="126">
        <v>2</v>
      </c>
      <c r="B17" s="128" t="s">
        <v>61</v>
      </c>
      <c r="C17" s="63" t="s">
        <v>46</v>
      </c>
      <c r="D17" s="103"/>
      <c r="E17" s="103"/>
      <c r="F17" s="103"/>
      <c r="G17" s="103"/>
      <c r="H17" s="53">
        <f t="shared" ref="H17:I17" si="1">H18+H19</f>
        <v>660</v>
      </c>
      <c r="I17" s="45">
        <f t="shared" si="1"/>
        <v>660</v>
      </c>
    </row>
    <row r="18" spans="1:9" ht="21.75" customHeight="1" outlineLevel="1" x14ac:dyDescent="0.2">
      <c r="A18" s="106"/>
      <c r="B18" s="110"/>
      <c r="C18" s="99" t="s">
        <v>47</v>
      </c>
      <c r="D18" s="4" t="s">
        <v>1</v>
      </c>
      <c r="E18" s="4" t="s">
        <v>0</v>
      </c>
      <c r="F18" s="4" t="s">
        <v>62</v>
      </c>
      <c r="G18" s="4" t="s">
        <v>2</v>
      </c>
      <c r="H18" s="34">
        <v>560</v>
      </c>
      <c r="I18" s="46">
        <v>560</v>
      </c>
    </row>
    <row r="19" spans="1:9" ht="21.75" customHeight="1" outlineLevel="1" thickBot="1" x14ac:dyDescent="0.25">
      <c r="A19" s="94"/>
      <c r="B19" s="105"/>
      <c r="C19" s="117"/>
      <c r="D19" s="6" t="s">
        <v>1</v>
      </c>
      <c r="E19" s="6" t="s">
        <v>0</v>
      </c>
      <c r="F19" s="6" t="s">
        <v>62</v>
      </c>
      <c r="G19" s="24" t="s">
        <v>3</v>
      </c>
      <c r="H19" s="54">
        <v>100</v>
      </c>
      <c r="I19" s="47">
        <v>100</v>
      </c>
    </row>
    <row r="20" spans="1:9" ht="52.5" customHeight="1" x14ac:dyDescent="0.2">
      <c r="A20" s="140">
        <v>3</v>
      </c>
      <c r="B20" s="118" t="s">
        <v>106</v>
      </c>
      <c r="C20" s="10" t="s">
        <v>46</v>
      </c>
      <c r="D20" s="147"/>
      <c r="E20" s="147"/>
      <c r="F20" s="147"/>
      <c r="G20" s="147"/>
      <c r="H20" s="50">
        <f t="shared" ref="H20:I20" si="2">SUM(H21:H22)</f>
        <v>3030</v>
      </c>
      <c r="I20" s="42">
        <f t="shared" si="2"/>
        <v>0</v>
      </c>
    </row>
    <row r="21" spans="1:9" ht="52.5" customHeight="1" x14ac:dyDescent="0.2">
      <c r="A21" s="140"/>
      <c r="B21" s="118"/>
      <c r="C21" s="32" t="s">
        <v>47</v>
      </c>
      <c r="D21" s="4" t="s">
        <v>7</v>
      </c>
      <c r="E21" s="4" t="s">
        <v>0</v>
      </c>
      <c r="F21" s="4" t="s">
        <v>6</v>
      </c>
      <c r="G21" s="4" t="s">
        <v>2</v>
      </c>
      <c r="H21" s="34">
        <v>30</v>
      </c>
      <c r="I21" s="46">
        <v>0</v>
      </c>
    </row>
    <row r="22" spans="1:9" ht="52.5" customHeight="1" outlineLevel="1" thickBot="1" x14ac:dyDescent="0.25">
      <c r="A22" s="127"/>
      <c r="B22" s="129"/>
      <c r="C22" s="11" t="s">
        <v>47</v>
      </c>
      <c r="D22" s="6" t="s">
        <v>7</v>
      </c>
      <c r="E22" s="6" t="s">
        <v>0</v>
      </c>
      <c r="F22" s="6" t="s">
        <v>6</v>
      </c>
      <c r="G22" s="6" t="s">
        <v>8</v>
      </c>
      <c r="H22" s="36">
        <v>3000</v>
      </c>
      <c r="I22" s="35">
        <v>0</v>
      </c>
    </row>
    <row r="23" spans="1:9" ht="23.25" customHeight="1" outlineLevel="1" x14ac:dyDescent="0.2">
      <c r="A23" s="86">
        <v>4</v>
      </c>
      <c r="B23" s="115" t="s">
        <v>63</v>
      </c>
      <c r="C23" s="63" t="s">
        <v>46</v>
      </c>
      <c r="D23" s="89"/>
      <c r="E23" s="89"/>
      <c r="F23" s="89"/>
      <c r="G23" s="89"/>
      <c r="H23" s="53">
        <f t="shared" ref="H23:I23" si="3">H24+H25</f>
        <v>2510</v>
      </c>
      <c r="I23" s="45">
        <f t="shared" si="3"/>
        <v>0</v>
      </c>
    </row>
    <row r="24" spans="1:9" ht="23.25" customHeight="1" outlineLevel="1" x14ac:dyDescent="0.2">
      <c r="A24" s="88"/>
      <c r="B24" s="116"/>
      <c r="C24" s="32" t="s">
        <v>47</v>
      </c>
      <c r="D24" s="77" t="s">
        <v>59</v>
      </c>
      <c r="E24" s="77" t="s">
        <v>0</v>
      </c>
      <c r="F24" s="77" t="s">
        <v>58</v>
      </c>
      <c r="G24" s="77" t="s">
        <v>2</v>
      </c>
      <c r="H24" s="55">
        <v>250</v>
      </c>
      <c r="I24" s="48">
        <v>0</v>
      </c>
    </row>
    <row r="25" spans="1:9" ht="23.25" customHeight="1" outlineLevel="1" thickBot="1" x14ac:dyDescent="0.25">
      <c r="A25" s="139"/>
      <c r="B25" s="148"/>
      <c r="C25" s="11" t="s">
        <v>47</v>
      </c>
      <c r="D25" s="9" t="s">
        <v>59</v>
      </c>
      <c r="E25" s="9" t="s">
        <v>0</v>
      </c>
      <c r="F25" s="8" t="s">
        <v>58</v>
      </c>
      <c r="G25" s="9" t="s">
        <v>3</v>
      </c>
      <c r="H25" s="36">
        <v>2260</v>
      </c>
      <c r="I25" s="35">
        <v>0</v>
      </c>
    </row>
    <row r="26" spans="1:9" ht="24.75" customHeight="1" outlineLevel="1" x14ac:dyDescent="0.2">
      <c r="A26" s="93">
        <v>5</v>
      </c>
      <c r="B26" s="104" t="s">
        <v>91</v>
      </c>
      <c r="C26" s="63" t="s">
        <v>46</v>
      </c>
      <c r="D26" s="103"/>
      <c r="E26" s="103"/>
      <c r="F26" s="103"/>
      <c r="G26" s="103"/>
      <c r="H26" s="53">
        <f t="shared" ref="H26:I26" si="4">SUM(H27:H29)</f>
        <v>509</v>
      </c>
      <c r="I26" s="45">
        <f t="shared" si="4"/>
        <v>71631</v>
      </c>
    </row>
    <row r="27" spans="1:9" ht="24.75" customHeight="1" outlineLevel="1" x14ac:dyDescent="0.2">
      <c r="A27" s="106"/>
      <c r="B27" s="110"/>
      <c r="C27" s="99" t="s">
        <v>47</v>
      </c>
      <c r="D27" s="4" t="s">
        <v>92</v>
      </c>
      <c r="E27" s="4" t="s">
        <v>0</v>
      </c>
      <c r="F27" s="4" t="s">
        <v>93</v>
      </c>
      <c r="G27" s="4" t="s">
        <v>2</v>
      </c>
      <c r="H27" s="34">
        <v>485</v>
      </c>
      <c r="I27" s="46">
        <v>207</v>
      </c>
    </row>
    <row r="28" spans="1:9" ht="24.75" customHeight="1" outlineLevel="1" x14ac:dyDescent="0.2">
      <c r="A28" s="106"/>
      <c r="B28" s="118"/>
      <c r="C28" s="102"/>
      <c r="D28" s="19" t="s">
        <v>108</v>
      </c>
      <c r="E28" s="19" t="s">
        <v>0</v>
      </c>
      <c r="F28" s="19" t="s">
        <v>93</v>
      </c>
      <c r="G28" s="19" t="s">
        <v>2</v>
      </c>
      <c r="H28" s="55">
        <v>24</v>
      </c>
      <c r="I28" s="48">
        <v>24</v>
      </c>
    </row>
    <row r="29" spans="1:9" ht="66" customHeight="1" outlineLevel="1" thickBot="1" x14ac:dyDescent="0.25">
      <c r="A29" s="106"/>
      <c r="B29" s="72" t="s">
        <v>116</v>
      </c>
      <c r="C29" s="78" t="s">
        <v>90</v>
      </c>
      <c r="D29" s="75" t="s">
        <v>117</v>
      </c>
      <c r="E29" s="75" t="s">
        <v>12</v>
      </c>
      <c r="F29" s="75" t="s">
        <v>118</v>
      </c>
      <c r="G29" s="75" t="s">
        <v>2</v>
      </c>
      <c r="H29" s="51">
        <v>0</v>
      </c>
      <c r="I29" s="43">
        <v>71400</v>
      </c>
    </row>
    <row r="30" spans="1:9" ht="33" customHeight="1" outlineLevel="1" x14ac:dyDescent="0.2">
      <c r="A30" s="113">
        <v>6</v>
      </c>
      <c r="B30" s="167" t="s">
        <v>144</v>
      </c>
      <c r="C30" s="83" t="s">
        <v>46</v>
      </c>
      <c r="D30" s="89"/>
      <c r="E30" s="89"/>
      <c r="F30" s="89"/>
      <c r="G30" s="89"/>
      <c r="H30" s="168">
        <f>H31</f>
        <v>7894.7</v>
      </c>
      <c r="I30" s="169">
        <f>SUM(I31:I32)</f>
        <v>7894.7</v>
      </c>
    </row>
    <row r="31" spans="1:9" ht="52.5" customHeight="1" outlineLevel="1" thickBot="1" x14ac:dyDescent="0.25">
      <c r="A31" s="145"/>
      <c r="B31" s="170" t="s">
        <v>145</v>
      </c>
      <c r="C31" s="80" t="s">
        <v>146</v>
      </c>
      <c r="D31" s="16" t="s">
        <v>147</v>
      </c>
      <c r="E31" s="16" t="s">
        <v>148</v>
      </c>
      <c r="F31" s="16" t="s">
        <v>149</v>
      </c>
      <c r="G31" s="16" t="s">
        <v>8</v>
      </c>
      <c r="H31" s="171">
        <v>7894.7</v>
      </c>
      <c r="I31" s="172">
        <v>7894.7</v>
      </c>
    </row>
    <row r="32" spans="1:9" ht="25.5" customHeight="1" x14ac:dyDescent="0.2">
      <c r="A32" s="140">
        <v>7</v>
      </c>
      <c r="B32" s="118" t="s">
        <v>64</v>
      </c>
      <c r="C32" s="10" t="s">
        <v>46</v>
      </c>
      <c r="D32" s="147"/>
      <c r="E32" s="147"/>
      <c r="F32" s="147"/>
      <c r="G32" s="147"/>
      <c r="H32" s="50">
        <f t="shared" ref="H32:I32" si="5">H33+H34</f>
        <v>8060</v>
      </c>
      <c r="I32" s="42">
        <f t="shared" si="5"/>
        <v>0</v>
      </c>
    </row>
    <row r="33" spans="1:9" ht="36" customHeight="1" outlineLevel="1" x14ac:dyDescent="0.2">
      <c r="A33" s="141"/>
      <c r="B33" s="146"/>
      <c r="C33" s="32" t="s">
        <v>47</v>
      </c>
      <c r="D33" s="4" t="s">
        <v>86</v>
      </c>
      <c r="E33" s="4" t="s">
        <v>0</v>
      </c>
      <c r="F33" s="4" t="s">
        <v>16</v>
      </c>
      <c r="G33" s="4" t="s">
        <v>2</v>
      </c>
      <c r="H33" s="34">
        <v>60</v>
      </c>
      <c r="I33" s="46">
        <v>0</v>
      </c>
    </row>
    <row r="34" spans="1:9" ht="67.5" customHeight="1" outlineLevel="1" thickBot="1" x14ac:dyDescent="0.25">
      <c r="A34" s="127"/>
      <c r="B34" s="7" t="s">
        <v>97</v>
      </c>
      <c r="C34" s="11" t="s">
        <v>47</v>
      </c>
      <c r="D34" s="6" t="s">
        <v>1</v>
      </c>
      <c r="E34" s="6" t="s">
        <v>0</v>
      </c>
      <c r="F34" s="6" t="s">
        <v>17</v>
      </c>
      <c r="G34" s="6" t="s">
        <v>3</v>
      </c>
      <c r="H34" s="36">
        <v>8000</v>
      </c>
      <c r="I34" s="35">
        <v>0</v>
      </c>
    </row>
    <row r="35" spans="1:9" ht="25.5" customHeight="1" x14ac:dyDescent="0.2">
      <c r="A35" s="93">
        <v>8</v>
      </c>
      <c r="B35" s="104" t="s">
        <v>65</v>
      </c>
      <c r="C35" s="63" t="s">
        <v>46</v>
      </c>
      <c r="D35" s="103"/>
      <c r="E35" s="103"/>
      <c r="F35" s="103"/>
      <c r="G35" s="103"/>
      <c r="H35" s="53">
        <f>SUM(H36:H40)</f>
        <v>701238.2</v>
      </c>
      <c r="I35" s="61">
        <f>SUM(I36:I40)</f>
        <v>706875.9</v>
      </c>
    </row>
    <row r="36" spans="1:9" ht="25.5" customHeight="1" x14ac:dyDescent="0.2">
      <c r="A36" s="106"/>
      <c r="B36" s="110"/>
      <c r="C36" s="111" t="s">
        <v>50</v>
      </c>
      <c r="D36" s="4" t="s">
        <v>20</v>
      </c>
      <c r="E36" s="4" t="s">
        <v>19</v>
      </c>
      <c r="F36" s="4" t="s">
        <v>18</v>
      </c>
      <c r="G36" s="4" t="s">
        <v>11</v>
      </c>
      <c r="H36" s="34">
        <v>7858</v>
      </c>
      <c r="I36" s="46">
        <v>7858</v>
      </c>
    </row>
    <row r="37" spans="1:9" ht="25.5" customHeight="1" x14ac:dyDescent="0.2">
      <c r="A37" s="106"/>
      <c r="B37" s="110"/>
      <c r="C37" s="112"/>
      <c r="D37" s="4" t="s">
        <v>20</v>
      </c>
      <c r="E37" s="4" t="s">
        <v>19</v>
      </c>
      <c r="F37" s="4" t="s">
        <v>18</v>
      </c>
      <c r="G37" s="4" t="s">
        <v>2</v>
      </c>
      <c r="H37" s="34">
        <v>124016</v>
      </c>
      <c r="I37" s="46">
        <v>127353.7</v>
      </c>
    </row>
    <row r="38" spans="1:9" ht="25.5" customHeight="1" x14ac:dyDescent="0.2">
      <c r="A38" s="106"/>
      <c r="B38" s="110"/>
      <c r="C38" s="112"/>
      <c r="D38" s="4" t="s">
        <v>20</v>
      </c>
      <c r="E38" s="4" t="s">
        <v>19</v>
      </c>
      <c r="F38" s="4" t="s">
        <v>18</v>
      </c>
      <c r="G38" s="4" t="s">
        <v>8</v>
      </c>
      <c r="H38" s="34">
        <v>334.2</v>
      </c>
      <c r="I38" s="46">
        <v>334.2</v>
      </c>
    </row>
    <row r="39" spans="1:9" ht="25.5" customHeight="1" x14ac:dyDescent="0.2">
      <c r="A39" s="106"/>
      <c r="B39" s="118"/>
      <c r="C39" s="121"/>
      <c r="D39" s="4" t="s">
        <v>108</v>
      </c>
      <c r="E39" s="4" t="s">
        <v>19</v>
      </c>
      <c r="F39" s="4" t="s">
        <v>18</v>
      </c>
      <c r="G39" s="4" t="s">
        <v>2</v>
      </c>
      <c r="H39" s="34">
        <v>330</v>
      </c>
      <c r="I39" s="46">
        <v>330</v>
      </c>
    </row>
    <row r="40" spans="1:9" ht="95.25" customHeight="1" thickBot="1" x14ac:dyDescent="0.25">
      <c r="A40" s="94"/>
      <c r="B40" s="59" t="s">
        <v>138</v>
      </c>
      <c r="C40" s="68" t="s">
        <v>50</v>
      </c>
      <c r="D40" s="76" t="s">
        <v>20</v>
      </c>
      <c r="E40" s="76" t="s">
        <v>19</v>
      </c>
      <c r="F40" s="76" t="s">
        <v>139</v>
      </c>
      <c r="G40" s="76" t="s">
        <v>11</v>
      </c>
      <c r="H40" s="36">
        <v>568700</v>
      </c>
      <c r="I40" s="49">
        <v>571000</v>
      </c>
    </row>
    <row r="41" spans="1:9" ht="21" customHeight="1" x14ac:dyDescent="0.2">
      <c r="A41" s="113">
        <v>9</v>
      </c>
      <c r="B41" s="107" t="s">
        <v>66</v>
      </c>
      <c r="C41" s="63" t="s">
        <v>46</v>
      </c>
      <c r="D41" s="89"/>
      <c r="E41" s="89"/>
      <c r="F41" s="89"/>
      <c r="G41" s="89"/>
      <c r="H41" s="53">
        <f>SUM(H42:H48)</f>
        <v>29191</v>
      </c>
      <c r="I41" s="45">
        <f>SUM(I42:I48)</f>
        <v>29488.7</v>
      </c>
    </row>
    <row r="42" spans="1:9" ht="21" customHeight="1" outlineLevel="1" x14ac:dyDescent="0.2">
      <c r="A42" s="114"/>
      <c r="B42" s="108"/>
      <c r="C42" s="111" t="s">
        <v>50</v>
      </c>
      <c r="D42" s="8" t="s">
        <v>10</v>
      </c>
      <c r="E42" s="8" t="s">
        <v>19</v>
      </c>
      <c r="F42" s="8" t="s">
        <v>22</v>
      </c>
      <c r="G42" s="8" t="s">
        <v>11</v>
      </c>
      <c r="H42" s="34">
        <v>3602</v>
      </c>
      <c r="I42" s="46">
        <v>3602</v>
      </c>
    </row>
    <row r="43" spans="1:9" ht="21" customHeight="1" outlineLevel="1" x14ac:dyDescent="0.2">
      <c r="A43" s="114"/>
      <c r="B43" s="108"/>
      <c r="C43" s="112"/>
      <c r="D43" s="8" t="s">
        <v>10</v>
      </c>
      <c r="E43" s="8" t="s">
        <v>19</v>
      </c>
      <c r="F43" s="8" t="s">
        <v>22</v>
      </c>
      <c r="G43" s="8" t="s">
        <v>4</v>
      </c>
      <c r="H43" s="34">
        <v>1374.7</v>
      </c>
      <c r="I43" s="46">
        <v>1374.7</v>
      </c>
    </row>
    <row r="44" spans="1:9" ht="21" customHeight="1" outlineLevel="1" x14ac:dyDescent="0.2">
      <c r="A44" s="114"/>
      <c r="B44" s="108"/>
      <c r="C44" s="112"/>
      <c r="D44" s="8" t="s">
        <v>26</v>
      </c>
      <c r="E44" s="8" t="s">
        <v>19</v>
      </c>
      <c r="F44" s="8" t="s">
        <v>22</v>
      </c>
      <c r="G44" s="8" t="s">
        <v>11</v>
      </c>
      <c r="H44" s="34">
        <v>15400.2</v>
      </c>
      <c r="I44" s="46">
        <v>15558.1</v>
      </c>
    </row>
    <row r="45" spans="1:9" ht="21" customHeight="1" outlineLevel="1" x14ac:dyDescent="0.2">
      <c r="A45" s="114"/>
      <c r="B45" s="108"/>
      <c r="C45" s="112"/>
      <c r="D45" s="8" t="s">
        <v>26</v>
      </c>
      <c r="E45" s="8" t="s">
        <v>19</v>
      </c>
      <c r="F45" s="8" t="s">
        <v>22</v>
      </c>
      <c r="G45" s="8" t="s">
        <v>2</v>
      </c>
      <c r="H45" s="34">
        <v>6596.8</v>
      </c>
      <c r="I45" s="46">
        <v>6736.6</v>
      </c>
    </row>
    <row r="46" spans="1:9" ht="21" customHeight="1" outlineLevel="1" x14ac:dyDescent="0.2">
      <c r="A46" s="114"/>
      <c r="B46" s="108"/>
      <c r="C46" s="112"/>
      <c r="D46" s="8" t="s">
        <v>26</v>
      </c>
      <c r="E46" s="8" t="s">
        <v>19</v>
      </c>
      <c r="F46" s="8" t="s">
        <v>22</v>
      </c>
      <c r="G46" s="8" t="s">
        <v>4</v>
      </c>
      <c r="H46" s="34">
        <v>245.8</v>
      </c>
      <c r="I46" s="46">
        <v>245.8</v>
      </c>
    </row>
    <row r="47" spans="1:9" ht="21" customHeight="1" outlineLevel="1" x14ac:dyDescent="0.2">
      <c r="A47" s="114"/>
      <c r="B47" s="108"/>
      <c r="C47" s="121"/>
      <c r="D47" s="8" t="s">
        <v>26</v>
      </c>
      <c r="E47" s="8" t="s">
        <v>19</v>
      </c>
      <c r="F47" s="8" t="s">
        <v>22</v>
      </c>
      <c r="G47" s="8" t="s">
        <v>8</v>
      </c>
      <c r="H47" s="34">
        <v>137.6</v>
      </c>
      <c r="I47" s="46">
        <v>137.6</v>
      </c>
    </row>
    <row r="48" spans="1:9" ht="115.5" customHeight="1" outlineLevel="1" thickBot="1" x14ac:dyDescent="0.25">
      <c r="A48" s="145"/>
      <c r="B48" s="58" t="s">
        <v>67</v>
      </c>
      <c r="C48" s="33" t="s">
        <v>50</v>
      </c>
      <c r="D48" s="9" t="s">
        <v>26</v>
      </c>
      <c r="E48" s="9" t="s">
        <v>19</v>
      </c>
      <c r="F48" s="9" t="s">
        <v>68</v>
      </c>
      <c r="G48" s="9" t="s">
        <v>2</v>
      </c>
      <c r="H48" s="173">
        <v>1833.9</v>
      </c>
      <c r="I48" s="174">
        <v>1833.9</v>
      </c>
    </row>
    <row r="49" spans="1:9" ht="24" customHeight="1" x14ac:dyDescent="0.2">
      <c r="A49" s="86">
        <v>10</v>
      </c>
      <c r="B49" s="107" t="s">
        <v>82</v>
      </c>
      <c r="C49" s="63" t="s">
        <v>46</v>
      </c>
      <c r="D49" s="89"/>
      <c r="E49" s="89"/>
      <c r="F49" s="89"/>
      <c r="G49" s="89"/>
      <c r="H49" s="53">
        <f t="shared" ref="H49:I49" si="6">SUM(H50:H56)</f>
        <v>171087.40000000002</v>
      </c>
      <c r="I49" s="45">
        <f t="shared" si="6"/>
        <v>172229.5</v>
      </c>
    </row>
    <row r="50" spans="1:9" ht="24" customHeight="1" x14ac:dyDescent="0.2">
      <c r="A50" s="114"/>
      <c r="B50" s="108"/>
      <c r="C50" s="111" t="s">
        <v>50</v>
      </c>
      <c r="D50" s="8" t="s">
        <v>20</v>
      </c>
      <c r="E50" s="8" t="s">
        <v>19</v>
      </c>
      <c r="F50" s="8" t="s">
        <v>24</v>
      </c>
      <c r="G50" s="8" t="s">
        <v>2</v>
      </c>
      <c r="H50" s="34">
        <v>93589.3</v>
      </c>
      <c r="I50" s="46">
        <v>95549.9</v>
      </c>
    </row>
    <row r="51" spans="1:9" ht="24" customHeight="1" x14ac:dyDescent="0.2">
      <c r="A51" s="114"/>
      <c r="B51" s="108"/>
      <c r="C51" s="112"/>
      <c r="D51" s="8" t="s">
        <v>21</v>
      </c>
      <c r="E51" s="8" t="s">
        <v>19</v>
      </c>
      <c r="F51" s="8" t="s">
        <v>24</v>
      </c>
      <c r="G51" s="8" t="s">
        <v>2</v>
      </c>
      <c r="H51" s="34">
        <v>14733.1</v>
      </c>
      <c r="I51" s="46">
        <v>15237.7</v>
      </c>
    </row>
    <row r="52" spans="1:9" ht="24" customHeight="1" x14ac:dyDescent="0.2">
      <c r="A52" s="114"/>
      <c r="B52" s="108"/>
      <c r="C52" s="112"/>
      <c r="D52" s="8" t="s">
        <v>59</v>
      </c>
      <c r="E52" s="8" t="s">
        <v>19</v>
      </c>
      <c r="F52" s="8" t="s">
        <v>24</v>
      </c>
      <c r="G52" s="8" t="s">
        <v>3</v>
      </c>
      <c r="H52" s="34">
        <v>6813.5</v>
      </c>
      <c r="I52" s="46">
        <v>6813.5</v>
      </c>
    </row>
    <row r="53" spans="1:9" ht="24" customHeight="1" x14ac:dyDescent="0.2">
      <c r="A53" s="114"/>
      <c r="B53" s="109"/>
      <c r="C53" s="121"/>
      <c r="D53" s="8" t="s">
        <v>98</v>
      </c>
      <c r="E53" s="8" t="s">
        <v>19</v>
      </c>
      <c r="F53" s="8" t="s">
        <v>24</v>
      </c>
      <c r="G53" s="8" t="s">
        <v>3</v>
      </c>
      <c r="H53" s="34">
        <v>751.5</v>
      </c>
      <c r="I53" s="46">
        <v>751.5</v>
      </c>
    </row>
    <row r="54" spans="1:9" ht="81" customHeight="1" x14ac:dyDescent="0.2">
      <c r="A54" s="114"/>
      <c r="B54" s="62" t="s">
        <v>140</v>
      </c>
      <c r="C54" s="70" t="s">
        <v>50</v>
      </c>
      <c r="D54" s="8" t="s">
        <v>59</v>
      </c>
      <c r="E54" s="8" t="s">
        <v>19</v>
      </c>
      <c r="F54" s="8" t="s">
        <v>141</v>
      </c>
      <c r="G54" s="8" t="s">
        <v>3</v>
      </c>
      <c r="H54" s="34">
        <v>12051.5</v>
      </c>
      <c r="I54" s="60">
        <v>12051.5</v>
      </c>
    </row>
    <row r="55" spans="1:9" ht="81" customHeight="1" x14ac:dyDescent="0.2">
      <c r="A55" s="114"/>
      <c r="B55" s="37" t="s">
        <v>109</v>
      </c>
      <c r="C55" s="5" t="s">
        <v>50</v>
      </c>
      <c r="D55" s="8" t="s">
        <v>21</v>
      </c>
      <c r="E55" s="8" t="s">
        <v>19</v>
      </c>
      <c r="F55" s="8" t="s">
        <v>110</v>
      </c>
      <c r="G55" s="8" t="s">
        <v>2</v>
      </c>
      <c r="H55" s="175">
        <v>35008.5</v>
      </c>
      <c r="I55" s="176">
        <v>33685.4</v>
      </c>
    </row>
    <row r="56" spans="1:9" ht="114.75" customHeight="1" outlineLevel="1" thickBot="1" x14ac:dyDescent="0.25">
      <c r="A56" s="139"/>
      <c r="B56" s="17" t="s">
        <v>94</v>
      </c>
      <c r="C56" s="71" t="s">
        <v>50</v>
      </c>
      <c r="D56" s="16" t="s">
        <v>98</v>
      </c>
      <c r="E56" s="16" t="s">
        <v>19</v>
      </c>
      <c r="F56" s="16" t="s">
        <v>69</v>
      </c>
      <c r="G56" s="16" t="s">
        <v>3</v>
      </c>
      <c r="H56" s="171">
        <v>8140</v>
      </c>
      <c r="I56" s="172">
        <v>8140</v>
      </c>
    </row>
    <row r="57" spans="1:9" ht="21.75" customHeight="1" x14ac:dyDescent="0.2">
      <c r="A57" s="140">
        <v>11</v>
      </c>
      <c r="B57" s="109" t="s">
        <v>70</v>
      </c>
      <c r="C57" s="10" t="s">
        <v>46</v>
      </c>
      <c r="D57" s="144"/>
      <c r="E57" s="144"/>
      <c r="F57" s="144"/>
      <c r="G57" s="144"/>
      <c r="H57" s="50">
        <f t="shared" ref="H57:I57" si="7">H58+H59+H60+H61</f>
        <v>743.9</v>
      </c>
      <c r="I57" s="42">
        <f t="shared" si="7"/>
        <v>743.9</v>
      </c>
    </row>
    <row r="58" spans="1:9" ht="21.75" customHeight="1" outlineLevel="1" x14ac:dyDescent="0.2">
      <c r="A58" s="141"/>
      <c r="B58" s="116"/>
      <c r="C58" s="111" t="s">
        <v>50</v>
      </c>
      <c r="D58" s="8" t="s">
        <v>20</v>
      </c>
      <c r="E58" s="8" t="s">
        <v>19</v>
      </c>
      <c r="F58" s="8" t="s">
        <v>25</v>
      </c>
      <c r="G58" s="8" t="s">
        <v>2</v>
      </c>
      <c r="H58" s="34">
        <v>283.3</v>
      </c>
      <c r="I58" s="46">
        <v>283.3</v>
      </c>
    </row>
    <row r="59" spans="1:9" ht="21.75" customHeight="1" outlineLevel="1" x14ac:dyDescent="0.2">
      <c r="A59" s="141"/>
      <c r="B59" s="116"/>
      <c r="C59" s="112"/>
      <c r="D59" s="8" t="s">
        <v>21</v>
      </c>
      <c r="E59" s="8" t="s">
        <v>19</v>
      </c>
      <c r="F59" s="8" t="s">
        <v>25</v>
      </c>
      <c r="G59" s="8" t="s">
        <v>2</v>
      </c>
      <c r="H59" s="34">
        <v>401.2</v>
      </c>
      <c r="I59" s="46">
        <v>401.2</v>
      </c>
    </row>
    <row r="60" spans="1:9" ht="21.75" customHeight="1" outlineLevel="1" x14ac:dyDescent="0.2">
      <c r="A60" s="142"/>
      <c r="B60" s="143"/>
      <c r="C60" s="112"/>
      <c r="D60" s="8" t="s">
        <v>23</v>
      </c>
      <c r="E60" s="8" t="s">
        <v>19</v>
      </c>
      <c r="F60" s="8" t="s">
        <v>25</v>
      </c>
      <c r="G60" s="8" t="s">
        <v>4</v>
      </c>
      <c r="H60" s="34">
        <v>12</v>
      </c>
      <c r="I60" s="46">
        <v>12</v>
      </c>
    </row>
    <row r="61" spans="1:9" ht="21.75" customHeight="1" outlineLevel="1" thickBot="1" x14ac:dyDescent="0.25">
      <c r="A61" s="142"/>
      <c r="B61" s="143"/>
      <c r="C61" s="112"/>
      <c r="D61" s="8" t="s">
        <v>26</v>
      </c>
      <c r="E61" s="8" t="s">
        <v>19</v>
      </c>
      <c r="F61" s="8" t="s">
        <v>25</v>
      </c>
      <c r="G61" s="8" t="s">
        <v>2</v>
      </c>
      <c r="H61" s="34">
        <v>47.4</v>
      </c>
      <c r="I61" s="46">
        <v>47.4</v>
      </c>
    </row>
    <row r="62" spans="1:9" ht="21.75" customHeight="1" x14ac:dyDescent="0.2">
      <c r="A62" s="126">
        <v>12</v>
      </c>
      <c r="B62" s="128" t="s">
        <v>71</v>
      </c>
      <c r="C62" s="63" t="s">
        <v>46</v>
      </c>
      <c r="D62" s="103"/>
      <c r="E62" s="103"/>
      <c r="F62" s="103"/>
      <c r="G62" s="103"/>
      <c r="H62" s="53">
        <f t="shared" ref="H62:I62" si="8">SUM(H63:H68)</f>
        <v>12895</v>
      </c>
      <c r="I62" s="45">
        <f t="shared" si="8"/>
        <v>12895</v>
      </c>
    </row>
    <row r="63" spans="1:9" ht="21.75" customHeight="1" x14ac:dyDescent="0.2">
      <c r="A63" s="106"/>
      <c r="B63" s="110"/>
      <c r="C63" s="111" t="s">
        <v>50</v>
      </c>
      <c r="D63" s="4" t="s">
        <v>20</v>
      </c>
      <c r="E63" s="4" t="s">
        <v>19</v>
      </c>
      <c r="F63" s="4" t="s">
        <v>27</v>
      </c>
      <c r="G63" s="4" t="s">
        <v>11</v>
      </c>
      <c r="H63" s="34">
        <v>4700</v>
      </c>
      <c r="I63" s="46">
        <v>4700</v>
      </c>
    </row>
    <row r="64" spans="1:9" ht="21.75" customHeight="1" x14ac:dyDescent="0.2">
      <c r="A64" s="106"/>
      <c r="B64" s="110"/>
      <c r="C64" s="112"/>
      <c r="D64" s="4" t="s">
        <v>20</v>
      </c>
      <c r="E64" s="4" t="s">
        <v>19</v>
      </c>
      <c r="F64" s="4" t="s">
        <v>27</v>
      </c>
      <c r="G64" s="4" t="s">
        <v>2</v>
      </c>
      <c r="H64" s="34">
        <v>245</v>
      </c>
      <c r="I64" s="46">
        <v>0</v>
      </c>
    </row>
    <row r="65" spans="1:9" ht="21.75" customHeight="1" x14ac:dyDescent="0.2">
      <c r="A65" s="106"/>
      <c r="B65" s="110"/>
      <c r="C65" s="112"/>
      <c r="D65" s="4" t="s">
        <v>21</v>
      </c>
      <c r="E65" s="4" t="s">
        <v>19</v>
      </c>
      <c r="F65" s="4" t="s">
        <v>27</v>
      </c>
      <c r="G65" s="4" t="s">
        <v>11</v>
      </c>
      <c r="H65" s="34">
        <v>6320</v>
      </c>
      <c r="I65" s="46">
        <v>6320</v>
      </c>
    </row>
    <row r="66" spans="1:9" ht="21.75" customHeight="1" x14ac:dyDescent="0.2">
      <c r="A66" s="106"/>
      <c r="B66" s="110"/>
      <c r="C66" s="112"/>
      <c r="D66" s="4" t="s">
        <v>21</v>
      </c>
      <c r="E66" s="4" t="s">
        <v>19</v>
      </c>
      <c r="F66" s="4" t="s">
        <v>27</v>
      </c>
      <c r="G66" s="4" t="s">
        <v>2</v>
      </c>
      <c r="H66" s="34">
        <v>0</v>
      </c>
      <c r="I66" s="46">
        <v>245</v>
      </c>
    </row>
    <row r="67" spans="1:9" ht="21.75" customHeight="1" x14ac:dyDescent="0.2">
      <c r="A67" s="106"/>
      <c r="B67" s="110"/>
      <c r="C67" s="112"/>
      <c r="D67" s="4" t="s">
        <v>23</v>
      </c>
      <c r="E67" s="4" t="s">
        <v>19</v>
      </c>
      <c r="F67" s="4" t="s">
        <v>27</v>
      </c>
      <c r="G67" s="4" t="s">
        <v>4</v>
      </c>
      <c r="H67" s="34">
        <v>100</v>
      </c>
      <c r="I67" s="46">
        <v>100</v>
      </c>
    </row>
    <row r="68" spans="1:9" ht="21.75" customHeight="1" outlineLevel="1" thickBot="1" x14ac:dyDescent="0.25">
      <c r="A68" s="127"/>
      <c r="B68" s="129"/>
      <c r="C68" s="122"/>
      <c r="D68" s="76" t="s">
        <v>1</v>
      </c>
      <c r="E68" s="76" t="s">
        <v>19</v>
      </c>
      <c r="F68" s="76" t="s">
        <v>27</v>
      </c>
      <c r="G68" s="76" t="s">
        <v>3</v>
      </c>
      <c r="H68" s="56">
        <v>1530</v>
      </c>
      <c r="I68" s="49">
        <v>1530</v>
      </c>
    </row>
    <row r="69" spans="1:9" ht="27.75" customHeight="1" x14ac:dyDescent="0.2">
      <c r="A69" s="130">
        <v>13</v>
      </c>
      <c r="B69" s="132" t="s">
        <v>72</v>
      </c>
      <c r="C69" s="65" t="s">
        <v>46</v>
      </c>
      <c r="D69" s="134"/>
      <c r="E69" s="134"/>
      <c r="F69" s="134"/>
      <c r="G69" s="134"/>
      <c r="H69" s="168">
        <f t="shared" ref="H69:I69" si="9">SUM(H70:H72)</f>
        <v>115169</v>
      </c>
      <c r="I69" s="169">
        <f t="shared" si="9"/>
        <v>115368.8</v>
      </c>
    </row>
    <row r="70" spans="1:9" ht="27.75" customHeight="1" outlineLevel="1" x14ac:dyDescent="0.2">
      <c r="A70" s="131"/>
      <c r="B70" s="133"/>
      <c r="C70" s="135" t="s">
        <v>50</v>
      </c>
      <c r="D70" s="18" t="s">
        <v>23</v>
      </c>
      <c r="E70" s="18" t="s">
        <v>19</v>
      </c>
      <c r="F70" s="18" t="s">
        <v>28</v>
      </c>
      <c r="G70" s="18" t="s">
        <v>4</v>
      </c>
      <c r="H70" s="175">
        <v>65372</v>
      </c>
      <c r="I70" s="176">
        <v>65373.8</v>
      </c>
    </row>
    <row r="71" spans="1:9" ht="27.75" customHeight="1" outlineLevel="1" x14ac:dyDescent="0.2">
      <c r="A71" s="131"/>
      <c r="B71" s="137" t="s">
        <v>84</v>
      </c>
      <c r="C71" s="136"/>
      <c r="D71" s="27" t="s">
        <v>23</v>
      </c>
      <c r="E71" s="27" t="s">
        <v>19</v>
      </c>
      <c r="F71" s="27" t="s">
        <v>85</v>
      </c>
      <c r="G71" s="27" t="s">
        <v>4</v>
      </c>
      <c r="H71" s="177">
        <v>49316.7</v>
      </c>
      <c r="I71" s="178">
        <v>49512.800000000003</v>
      </c>
    </row>
    <row r="72" spans="1:9" ht="43.5" customHeight="1" outlineLevel="1" thickBot="1" x14ac:dyDescent="0.25">
      <c r="A72" s="131"/>
      <c r="B72" s="138"/>
      <c r="C72" s="136"/>
      <c r="D72" s="27" t="s">
        <v>23</v>
      </c>
      <c r="E72" s="27" t="s">
        <v>19</v>
      </c>
      <c r="F72" s="27" t="s">
        <v>85</v>
      </c>
      <c r="G72" s="27" t="s">
        <v>8</v>
      </c>
      <c r="H72" s="177">
        <v>480.3</v>
      </c>
      <c r="I72" s="178">
        <v>482.2</v>
      </c>
    </row>
    <row r="73" spans="1:9" ht="26.25" customHeight="1" outlineLevel="1" x14ac:dyDescent="0.2">
      <c r="A73" s="93">
        <v>14</v>
      </c>
      <c r="B73" s="104" t="s">
        <v>73</v>
      </c>
      <c r="C73" s="63" t="s">
        <v>46</v>
      </c>
      <c r="D73" s="103"/>
      <c r="E73" s="103"/>
      <c r="F73" s="103"/>
      <c r="G73" s="103"/>
      <c r="H73" s="53">
        <f>SUM(H74:H79)</f>
        <v>1342277.8</v>
      </c>
      <c r="I73" s="61">
        <f>SUM(I74:I79)</f>
        <v>1250967.8999999999</v>
      </c>
    </row>
    <row r="74" spans="1:9" ht="26.25" customHeight="1" outlineLevel="1" x14ac:dyDescent="0.2">
      <c r="A74" s="106"/>
      <c r="B74" s="110"/>
      <c r="C74" s="111" t="s">
        <v>50</v>
      </c>
      <c r="D74" s="4" t="s">
        <v>21</v>
      </c>
      <c r="E74" s="4" t="s">
        <v>19</v>
      </c>
      <c r="F74" s="4" t="s">
        <v>74</v>
      </c>
      <c r="G74" s="4" t="s">
        <v>11</v>
      </c>
      <c r="H74" s="34">
        <v>9782.6</v>
      </c>
      <c r="I74" s="46">
        <v>9782.6</v>
      </c>
    </row>
    <row r="75" spans="1:9" ht="26.25" customHeight="1" outlineLevel="1" x14ac:dyDescent="0.2">
      <c r="A75" s="106"/>
      <c r="B75" s="110"/>
      <c r="C75" s="112"/>
      <c r="D75" s="4" t="s">
        <v>21</v>
      </c>
      <c r="E75" s="4" t="s">
        <v>19</v>
      </c>
      <c r="F75" s="4" t="s">
        <v>74</v>
      </c>
      <c r="G75" s="4" t="s">
        <v>2</v>
      </c>
      <c r="H75" s="52">
        <v>201284</v>
      </c>
      <c r="I75" s="44">
        <v>206360.3</v>
      </c>
    </row>
    <row r="76" spans="1:9" ht="26.25" customHeight="1" outlineLevel="1" x14ac:dyDescent="0.2">
      <c r="A76" s="106"/>
      <c r="B76" s="110"/>
      <c r="C76" s="112"/>
      <c r="D76" s="4" t="s">
        <v>21</v>
      </c>
      <c r="E76" s="4" t="s">
        <v>19</v>
      </c>
      <c r="F76" s="4" t="s">
        <v>74</v>
      </c>
      <c r="G76" s="4" t="s">
        <v>8</v>
      </c>
      <c r="H76" s="52">
        <v>685</v>
      </c>
      <c r="I76" s="44">
        <v>685</v>
      </c>
    </row>
    <row r="77" spans="1:9" ht="26.25" customHeight="1" outlineLevel="1" x14ac:dyDescent="0.2">
      <c r="A77" s="106"/>
      <c r="B77" s="118"/>
      <c r="C77" s="121"/>
      <c r="D77" s="4" t="s">
        <v>108</v>
      </c>
      <c r="E77" s="4" t="s">
        <v>19</v>
      </c>
      <c r="F77" s="4" t="s">
        <v>74</v>
      </c>
      <c r="G77" s="4" t="s">
        <v>2</v>
      </c>
      <c r="H77" s="34">
        <v>340</v>
      </c>
      <c r="I77" s="46">
        <v>340</v>
      </c>
    </row>
    <row r="78" spans="1:9" ht="146.25" customHeight="1" outlineLevel="1" x14ac:dyDescent="0.2">
      <c r="A78" s="106"/>
      <c r="B78" s="73" t="s">
        <v>142</v>
      </c>
      <c r="C78" s="70" t="s">
        <v>50</v>
      </c>
      <c r="D78" s="4" t="s">
        <v>21</v>
      </c>
      <c r="E78" s="4" t="s">
        <v>19</v>
      </c>
      <c r="F78" s="4" t="s">
        <v>143</v>
      </c>
      <c r="G78" s="4" t="s">
        <v>11</v>
      </c>
      <c r="H78" s="34">
        <v>1029800</v>
      </c>
      <c r="I78" s="48">
        <v>1033800</v>
      </c>
    </row>
    <row r="79" spans="1:9" ht="34.5" customHeight="1" outlineLevel="1" thickBot="1" x14ac:dyDescent="0.25">
      <c r="A79" s="94"/>
      <c r="B79" s="72" t="s">
        <v>152</v>
      </c>
      <c r="C79" s="69" t="s">
        <v>50</v>
      </c>
      <c r="D79" s="75" t="s">
        <v>21</v>
      </c>
      <c r="E79" s="75" t="s">
        <v>19</v>
      </c>
      <c r="F79" s="75" t="s">
        <v>153</v>
      </c>
      <c r="G79" s="75" t="s">
        <v>2</v>
      </c>
      <c r="H79" s="51">
        <v>100386.2</v>
      </c>
      <c r="I79" s="43"/>
    </row>
    <row r="80" spans="1:9" ht="28.5" customHeight="1" outlineLevel="1" x14ac:dyDescent="0.2">
      <c r="A80" s="93">
        <v>15</v>
      </c>
      <c r="B80" s="104" t="s">
        <v>111</v>
      </c>
      <c r="C80" s="63" t="s">
        <v>46</v>
      </c>
      <c r="D80" s="103"/>
      <c r="E80" s="103"/>
      <c r="F80" s="103"/>
      <c r="G80" s="103"/>
      <c r="H80" s="53">
        <f t="shared" ref="H80:I80" si="10">SUM(H81:H84)</f>
        <v>179835.6</v>
      </c>
      <c r="I80" s="45">
        <f t="shared" si="10"/>
        <v>180201.1</v>
      </c>
    </row>
    <row r="81" spans="1:9" ht="28.5" customHeight="1" outlineLevel="1" x14ac:dyDescent="0.2">
      <c r="A81" s="106"/>
      <c r="B81" s="110"/>
      <c r="C81" s="111" t="s">
        <v>50</v>
      </c>
      <c r="D81" s="4" t="s">
        <v>108</v>
      </c>
      <c r="E81" s="4" t="s">
        <v>19</v>
      </c>
      <c r="F81" s="4" t="s">
        <v>112</v>
      </c>
      <c r="G81" s="4" t="s">
        <v>2</v>
      </c>
      <c r="H81" s="34">
        <v>120</v>
      </c>
      <c r="I81" s="46">
        <v>120</v>
      </c>
    </row>
    <row r="82" spans="1:9" ht="28.5" customHeight="1" outlineLevel="1" x14ac:dyDescent="0.2">
      <c r="A82" s="106"/>
      <c r="B82" s="110"/>
      <c r="C82" s="112"/>
      <c r="D82" s="4" t="s">
        <v>26</v>
      </c>
      <c r="E82" s="4" t="s">
        <v>19</v>
      </c>
      <c r="F82" s="4" t="s">
        <v>112</v>
      </c>
      <c r="G82" s="4" t="s">
        <v>11</v>
      </c>
      <c r="H82" s="34">
        <v>164473.29999999999</v>
      </c>
      <c r="I82" s="46">
        <v>164473.29999999999</v>
      </c>
    </row>
    <row r="83" spans="1:9" ht="28.5" customHeight="1" outlineLevel="1" x14ac:dyDescent="0.2">
      <c r="A83" s="106"/>
      <c r="B83" s="110"/>
      <c r="C83" s="112"/>
      <c r="D83" s="4" t="s">
        <v>26</v>
      </c>
      <c r="E83" s="4" t="s">
        <v>19</v>
      </c>
      <c r="F83" s="4" t="s">
        <v>112</v>
      </c>
      <c r="G83" s="4" t="s">
        <v>2</v>
      </c>
      <c r="H83" s="34">
        <v>15203.6</v>
      </c>
      <c r="I83" s="46">
        <v>15569.1</v>
      </c>
    </row>
    <row r="84" spans="1:9" ht="28.5" customHeight="1" outlineLevel="1" thickBot="1" x14ac:dyDescent="0.25">
      <c r="A84" s="94"/>
      <c r="B84" s="105"/>
      <c r="C84" s="122"/>
      <c r="D84" s="6" t="s">
        <v>26</v>
      </c>
      <c r="E84" s="6" t="s">
        <v>19</v>
      </c>
      <c r="F84" s="6" t="s">
        <v>112</v>
      </c>
      <c r="G84" s="6" t="s">
        <v>8</v>
      </c>
      <c r="H84" s="36">
        <v>38.700000000000003</v>
      </c>
      <c r="I84" s="35">
        <v>38.700000000000003</v>
      </c>
    </row>
    <row r="85" spans="1:9" ht="36" customHeight="1" outlineLevel="1" x14ac:dyDescent="0.2">
      <c r="A85" s="93">
        <v>16</v>
      </c>
      <c r="B85" s="104" t="s">
        <v>113</v>
      </c>
      <c r="C85" s="63" t="s">
        <v>46</v>
      </c>
      <c r="D85" s="103"/>
      <c r="E85" s="103"/>
      <c r="F85" s="103"/>
      <c r="G85" s="103"/>
      <c r="H85" s="53">
        <f t="shared" ref="H85" si="11">SUM(H86:H89)</f>
        <v>94235.3</v>
      </c>
      <c r="I85" s="45">
        <f t="shared" ref="I85" si="12">SUM(I86:I89)</f>
        <v>94290.3</v>
      </c>
    </row>
    <row r="86" spans="1:9" ht="36" customHeight="1" outlineLevel="1" x14ac:dyDescent="0.2">
      <c r="A86" s="106"/>
      <c r="B86" s="110"/>
      <c r="C86" s="111" t="s">
        <v>99</v>
      </c>
      <c r="D86" s="4" t="s">
        <v>108</v>
      </c>
      <c r="E86" s="4" t="s">
        <v>9</v>
      </c>
      <c r="F86" s="4" t="s">
        <v>114</v>
      </c>
      <c r="G86" s="4" t="s">
        <v>2</v>
      </c>
      <c r="H86" s="34">
        <v>250</v>
      </c>
      <c r="I86" s="46">
        <v>250</v>
      </c>
    </row>
    <row r="87" spans="1:9" ht="36" customHeight="1" outlineLevel="1" x14ac:dyDescent="0.2">
      <c r="A87" s="106"/>
      <c r="B87" s="110"/>
      <c r="C87" s="112"/>
      <c r="D87" s="4" t="s">
        <v>115</v>
      </c>
      <c r="E87" s="4" t="s">
        <v>9</v>
      </c>
      <c r="F87" s="4" t="s">
        <v>114</v>
      </c>
      <c r="G87" s="4" t="s">
        <v>11</v>
      </c>
      <c r="H87" s="34">
        <v>82343.3</v>
      </c>
      <c r="I87" s="46">
        <v>82343.3</v>
      </c>
    </row>
    <row r="88" spans="1:9" ht="36" customHeight="1" outlineLevel="1" x14ac:dyDescent="0.2">
      <c r="A88" s="106"/>
      <c r="B88" s="110"/>
      <c r="C88" s="112"/>
      <c r="D88" s="4" t="s">
        <v>115</v>
      </c>
      <c r="E88" s="4" t="s">
        <v>9</v>
      </c>
      <c r="F88" s="4" t="s">
        <v>114</v>
      </c>
      <c r="G88" s="4" t="s">
        <v>2</v>
      </c>
      <c r="H88" s="34">
        <v>11615.7</v>
      </c>
      <c r="I88" s="46">
        <v>11670.7</v>
      </c>
    </row>
    <row r="89" spans="1:9" ht="36" customHeight="1" outlineLevel="1" thickBot="1" x14ac:dyDescent="0.25">
      <c r="A89" s="94"/>
      <c r="B89" s="105"/>
      <c r="C89" s="122"/>
      <c r="D89" s="6" t="s">
        <v>115</v>
      </c>
      <c r="E89" s="6" t="s">
        <v>9</v>
      </c>
      <c r="F89" s="6" t="s">
        <v>114</v>
      </c>
      <c r="G89" s="6" t="s">
        <v>8</v>
      </c>
      <c r="H89" s="36">
        <v>26.3</v>
      </c>
      <c r="I89" s="35">
        <v>26.3</v>
      </c>
    </row>
    <row r="90" spans="1:9" ht="51" customHeight="1" x14ac:dyDescent="0.2">
      <c r="A90" s="93">
        <v>17</v>
      </c>
      <c r="B90" s="38" t="s">
        <v>75</v>
      </c>
      <c r="C90" s="63" t="s">
        <v>46</v>
      </c>
      <c r="D90" s="103"/>
      <c r="E90" s="103"/>
      <c r="F90" s="103"/>
      <c r="G90" s="103"/>
      <c r="H90" s="53">
        <f>SUM(H91:H100)</f>
        <v>217317.80000000002</v>
      </c>
      <c r="I90" s="45">
        <f>SUM(I91:I100)</f>
        <v>217723.40000000002</v>
      </c>
    </row>
    <row r="91" spans="1:9" ht="33" customHeight="1" x14ac:dyDescent="0.2">
      <c r="A91" s="106"/>
      <c r="B91" s="98" t="s">
        <v>75</v>
      </c>
      <c r="C91" s="123" t="s">
        <v>99</v>
      </c>
      <c r="D91" s="4" t="s">
        <v>23</v>
      </c>
      <c r="E91" s="4" t="s">
        <v>9</v>
      </c>
      <c r="F91" s="4" t="s">
        <v>29</v>
      </c>
      <c r="G91" s="4" t="s">
        <v>4</v>
      </c>
      <c r="H91" s="34">
        <v>1930</v>
      </c>
      <c r="I91" s="46">
        <v>1930</v>
      </c>
    </row>
    <row r="92" spans="1:9" ht="33" customHeight="1" x14ac:dyDescent="0.2">
      <c r="A92" s="106"/>
      <c r="B92" s="98"/>
      <c r="C92" s="124"/>
      <c r="D92" s="4" t="s">
        <v>30</v>
      </c>
      <c r="E92" s="4" t="s">
        <v>9</v>
      </c>
      <c r="F92" s="4" t="s">
        <v>29</v>
      </c>
      <c r="G92" s="4" t="s">
        <v>11</v>
      </c>
      <c r="H92" s="34">
        <v>19053.7</v>
      </c>
      <c r="I92" s="46">
        <v>19053.7</v>
      </c>
    </row>
    <row r="93" spans="1:9" ht="33" customHeight="1" outlineLevel="1" x14ac:dyDescent="0.2">
      <c r="A93" s="106"/>
      <c r="B93" s="98"/>
      <c r="C93" s="124"/>
      <c r="D93" s="4" t="s">
        <v>30</v>
      </c>
      <c r="E93" s="4" t="s">
        <v>9</v>
      </c>
      <c r="F93" s="4" t="s">
        <v>29</v>
      </c>
      <c r="G93" s="4" t="s">
        <v>2</v>
      </c>
      <c r="H93" s="34">
        <v>7877.4</v>
      </c>
      <c r="I93" s="46">
        <v>7905.1</v>
      </c>
    </row>
    <row r="94" spans="1:9" ht="33" customHeight="1" outlineLevel="1" x14ac:dyDescent="0.2">
      <c r="A94" s="106"/>
      <c r="B94" s="98"/>
      <c r="C94" s="124"/>
      <c r="D94" s="4" t="s">
        <v>30</v>
      </c>
      <c r="E94" s="4" t="s">
        <v>9</v>
      </c>
      <c r="F94" s="4" t="s">
        <v>29</v>
      </c>
      <c r="G94" s="4" t="s">
        <v>4</v>
      </c>
      <c r="H94" s="55">
        <v>49072.4</v>
      </c>
      <c r="I94" s="48">
        <v>49336.4</v>
      </c>
    </row>
    <row r="95" spans="1:9" ht="33" customHeight="1" outlineLevel="1" x14ac:dyDescent="0.2">
      <c r="A95" s="106"/>
      <c r="B95" s="101"/>
      <c r="C95" s="124"/>
      <c r="D95" s="4" t="s">
        <v>30</v>
      </c>
      <c r="E95" s="4" t="s">
        <v>9</v>
      </c>
      <c r="F95" s="4" t="s">
        <v>29</v>
      </c>
      <c r="G95" s="4" t="s">
        <v>8</v>
      </c>
      <c r="H95" s="55">
        <v>1.4</v>
      </c>
      <c r="I95" s="48">
        <v>1.4</v>
      </c>
    </row>
    <row r="96" spans="1:9" ht="33" customHeight="1" outlineLevel="1" x14ac:dyDescent="0.2">
      <c r="A96" s="106"/>
      <c r="B96" s="15" t="s">
        <v>76</v>
      </c>
      <c r="C96" s="124"/>
      <c r="D96" s="4" t="s">
        <v>30</v>
      </c>
      <c r="E96" s="4" t="s">
        <v>9</v>
      </c>
      <c r="F96" s="4" t="s">
        <v>95</v>
      </c>
      <c r="G96" s="4" t="s">
        <v>4</v>
      </c>
      <c r="H96" s="34">
        <v>61286.8</v>
      </c>
      <c r="I96" s="46">
        <v>61317.3</v>
      </c>
    </row>
    <row r="97" spans="1:9" ht="51" customHeight="1" outlineLevel="1" x14ac:dyDescent="0.2">
      <c r="A97" s="106"/>
      <c r="B97" s="15" t="s">
        <v>119</v>
      </c>
      <c r="C97" s="124"/>
      <c r="D97" s="19" t="s">
        <v>30</v>
      </c>
      <c r="E97" s="19" t="s">
        <v>9</v>
      </c>
      <c r="F97" s="19" t="s">
        <v>120</v>
      </c>
      <c r="G97" s="19" t="s">
        <v>4</v>
      </c>
      <c r="H97" s="55">
        <v>478.3</v>
      </c>
      <c r="I97" s="48">
        <v>487</v>
      </c>
    </row>
    <row r="98" spans="1:9" ht="25.5" customHeight="1" outlineLevel="1" x14ac:dyDescent="0.2">
      <c r="A98" s="106"/>
      <c r="B98" s="98" t="s">
        <v>121</v>
      </c>
      <c r="C98" s="124"/>
      <c r="D98" s="4" t="s">
        <v>30</v>
      </c>
      <c r="E98" s="4" t="s">
        <v>9</v>
      </c>
      <c r="F98" s="4" t="s">
        <v>122</v>
      </c>
      <c r="G98" s="4" t="s">
        <v>11</v>
      </c>
      <c r="H98" s="55">
        <v>11734</v>
      </c>
      <c r="I98" s="48">
        <v>11734</v>
      </c>
    </row>
    <row r="99" spans="1:9" ht="25.5" customHeight="1" outlineLevel="1" x14ac:dyDescent="0.2">
      <c r="A99" s="106"/>
      <c r="B99" s="101"/>
      <c r="C99" s="124"/>
      <c r="D99" s="4" t="s">
        <v>30</v>
      </c>
      <c r="E99" s="4" t="s">
        <v>9</v>
      </c>
      <c r="F99" s="4" t="s">
        <v>122</v>
      </c>
      <c r="G99" s="4" t="s">
        <v>2</v>
      </c>
      <c r="H99" s="55">
        <v>3340.7</v>
      </c>
      <c r="I99" s="48">
        <v>3371.8</v>
      </c>
    </row>
    <row r="100" spans="1:9" ht="33.75" customHeight="1" outlineLevel="1" thickBot="1" x14ac:dyDescent="0.25">
      <c r="A100" s="94"/>
      <c r="B100" s="59" t="s">
        <v>123</v>
      </c>
      <c r="C100" s="125"/>
      <c r="D100" s="76" t="s">
        <v>23</v>
      </c>
      <c r="E100" s="76" t="s">
        <v>9</v>
      </c>
      <c r="F100" s="6" t="s">
        <v>124</v>
      </c>
      <c r="G100" s="6" t="s">
        <v>2</v>
      </c>
      <c r="H100" s="56">
        <v>62543.1</v>
      </c>
      <c r="I100" s="49">
        <v>62586.7</v>
      </c>
    </row>
    <row r="101" spans="1:9" ht="24" customHeight="1" x14ac:dyDescent="0.2">
      <c r="A101" s="93">
        <v>18</v>
      </c>
      <c r="B101" s="107" t="s">
        <v>77</v>
      </c>
      <c r="C101" s="63" t="s">
        <v>46</v>
      </c>
      <c r="D101" s="89"/>
      <c r="E101" s="89"/>
      <c r="F101" s="89"/>
      <c r="G101" s="89"/>
      <c r="H101" s="168">
        <f>SUM(H102:H102)</f>
        <v>315021</v>
      </c>
      <c r="I101" s="169">
        <f>SUM(I102:I102)</f>
        <v>316337.59999999998</v>
      </c>
    </row>
    <row r="102" spans="1:9" ht="46.5" customHeight="1" outlineLevel="1" thickBot="1" x14ac:dyDescent="0.25">
      <c r="A102" s="106"/>
      <c r="B102" s="120"/>
      <c r="C102" s="71" t="s">
        <v>99</v>
      </c>
      <c r="D102" s="8" t="s">
        <v>32</v>
      </c>
      <c r="E102" s="8" t="s">
        <v>9</v>
      </c>
      <c r="F102" s="8" t="s">
        <v>31</v>
      </c>
      <c r="G102" s="8" t="s">
        <v>4</v>
      </c>
      <c r="H102" s="179">
        <v>315021</v>
      </c>
      <c r="I102" s="180">
        <v>316337.59999999998</v>
      </c>
    </row>
    <row r="103" spans="1:9" ht="23.25" customHeight="1" x14ac:dyDescent="0.2">
      <c r="A103" s="93">
        <v>19</v>
      </c>
      <c r="B103" s="104" t="s">
        <v>104</v>
      </c>
      <c r="C103" s="63" t="s">
        <v>46</v>
      </c>
      <c r="D103" s="103"/>
      <c r="E103" s="103"/>
      <c r="F103" s="103"/>
      <c r="G103" s="103"/>
      <c r="H103" s="168">
        <f>SUM(H104:H105)</f>
        <v>230</v>
      </c>
      <c r="I103" s="169">
        <f>SUM(I104:I105)</f>
        <v>230</v>
      </c>
    </row>
    <row r="104" spans="1:9" ht="49.5" customHeight="1" outlineLevel="1" x14ac:dyDescent="0.2">
      <c r="A104" s="106"/>
      <c r="B104" s="110"/>
      <c r="C104" s="26" t="s">
        <v>99</v>
      </c>
      <c r="D104" s="4" t="s">
        <v>30</v>
      </c>
      <c r="E104" s="4" t="s">
        <v>9</v>
      </c>
      <c r="F104" s="4" t="s">
        <v>33</v>
      </c>
      <c r="G104" s="4" t="s">
        <v>4</v>
      </c>
      <c r="H104" s="175">
        <v>100</v>
      </c>
      <c r="I104" s="176">
        <v>100</v>
      </c>
    </row>
    <row r="105" spans="1:9" ht="35.25" customHeight="1" outlineLevel="1" thickBot="1" x14ac:dyDescent="0.25">
      <c r="A105" s="106"/>
      <c r="B105" s="110"/>
      <c r="C105" s="5" t="s">
        <v>50</v>
      </c>
      <c r="D105" s="4" t="s">
        <v>21</v>
      </c>
      <c r="E105" s="4" t="s">
        <v>19</v>
      </c>
      <c r="F105" s="4" t="s">
        <v>33</v>
      </c>
      <c r="G105" s="4" t="s">
        <v>2</v>
      </c>
      <c r="H105" s="175">
        <v>130</v>
      </c>
      <c r="I105" s="176">
        <v>130</v>
      </c>
    </row>
    <row r="106" spans="1:9" ht="24" customHeight="1" x14ac:dyDescent="0.2">
      <c r="A106" s="93">
        <v>20</v>
      </c>
      <c r="B106" s="104" t="s">
        <v>78</v>
      </c>
      <c r="C106" s="63" t="s">
        <v>46</v>
      </c>
      <c r="D106" s="103"/>
      <c r="E106" s="103"/>
      <c r="F106" s="103"/>
      <c r="G106" s="103"/>
      <c r="H106" s="168">
        <f t="shared" ref="H106" si="13">SUM(H107:H112)</f>
        <v>76382.200000000012</v>
      </c>
      <c r="I106" s="169">
        <f>SUM(I107:I112)</f>
        <v>50196.4</v>
      </c>
    </row>
    <row r="107" spans="1:9" ht="24" customHeight="1" outlineLevel="1" x14ac:dyDescent="0.2">
      <c r="A107" s="106"/>
      <c r="B107" s="110"/>
      <c r="C107" s="5" t="s">
        <v>50</v>
      </c>
      <c r="D107" s="4" t="s">
        <v>23</v>
      </c>
      <c r="E107" s="4" t="s">
        <v>19</v>
      </c>
      <c r="F107" s="4" t="s">
        <v>34</v>
      </c>
      <c r="G107" s="4" t="s">
        <v>4</v>
      </c>
      <c r="H107" s="179">
        <v>260</v>
      </c>
      <c r="I107" s="180">
        <v>260</v>
      </c>
    </row>
    <row r="108" spans="1:9" ht="48.75" customHeight="1" outlineLevel="1" x14ac:dyDescent="0.2">
      <c r="A108" s="106"/>
      <c r="B108" s="110"/>
      <c r="C108" s="70" t="s">
        <v>146</v>
      </c>
      <c r="D108" s="18" t="s">
        <v>15</v>
      </c>
      <c r="E108" s="18" t="s">
        <v>148</v>
      </c>
      <c r="F108" s="18" t="s">
        <v>34</v>
      </c>
      <c r="G108" s="18" t="s">
        <v>154</v>
      </c>
      <c r="H108" s="179">
        <v>23097.8</v>
      </c>
      <c r="I108" s="180">
        <v>0</v>
      </c>
    </row>
    <row r="109" spans="1:9" ht="24" customHeight="1" outlineLevel="1" x14ac:dyDescent="0.2">
      <c r="A109" s="106"/>
      <c r="B109" s="118"/>
      <c r="C109" s="82" t="s">
        <v>47</v>
      </c>
      <c r="D109" s="18" t="s">
        <v>15</v>
      </c>
      <c r="E109" s="18" t="s">
        <v>0</v>
      </c>
      <c r="F109" s="18" t="s">
        <v>34</v>
      </c>
      <c r="G109" s="18" t="s">
        <v>2</v>
      </c>
      <c r="H109" s="179">
        <v>4114</v>
      </c>
      <c r="I109" s="180">
        <v>0</v>
      </c>
    </row>
    <row r="110" spans="1:9" ht="48" customHeight="1" outlineLevel="1" x14ac:dyDescent="0.2">
      <c r="A110" s="106"/>
      <c r="B110" s="39" t="s">
        <v>125</v>
      </c>
      <c r="C110" s="70" t="s">
        <v>47</v>
      </c>
      <c r="D110" s="4" t="s">
        <v>15</v>
      </c>
      <c r="E110" s="4" t="s">
        <v>0</v>
      </c>
      <c r="F110" s="4" t="s">
        <v>126</v>
      </c>
      <c r="G110" s="4" t="s">
        <v>2</v>
      </c>
      <c r="H110" s="179">
        <v>23823</v>
      </c>
      <c r="I110" s="180">
        <v>24849</v>
      </c>
    </row>
    <row r="111" spans="1:9" ht="48" customHeight="1" outlineLevel="1" x14ac:dyDescent="0.2">
      <c r="A111" s="106"/>
      <c r="B111" s="97" t="s">
        <v>127</v>
      </c>
      <c r="C111" s="70" t="s">
        <v>146</v>
      </c>
      <c r="D111" s="4" t="s">
        <v>15</v>
      </c>
      <c r="E111" s="4" t="s">
        <v>148</v>
      </c>
      <c r="F111" s="4" t="s">
        <v>128</v>
      </c>
      <c r="G111" s="4" t="s">
        <v>154</v>
      </c>
      <c r="H111" s="179">
        <v>25087.4</v>
      </c>
      <c r="I111" s="180">
        <v>0</v>
      </c>
    </row>
    <row r="112" spans="1:9" ht="79.5" customHeight="1" outlineLevel="1" thickBot="1" x14ac:dyDescent="0.25">
      <c r="A112" s="106"/>
      <c r="B112" s="119"/>
      <c r="C112" s="32" t="s">
        <v>47</v>
      </c>
      <c r="D112" s="4" t="s">
        <v>15</v>
      </c>
      <c r="E112" s="4" t="s">
        <v>0</v>
      </c>
      <c r="F112" s="4" t="s">
        <v>128</v>
      </c>
      <c r="G112" s="4" t="s">
        <v>2</v>
      </c>
      <c r="H112" s="175">
        <v>0</v>
      </c>
      <c r="I112" s="176">
        <v>25087.4</v>
      </c>
    </row>
    <row r="113" spans="1:9" ht="23.25" customHeight="1" x14ac:dyDescent="0.2">
      <c r="A113" s="113">
        <v>21</v>
      </c>
      <c r="B113" s="115" t="s">
        <v>105</v>
      </c>
      <c r="C113" s="63" t="s">
        <v>46</v>
      </c>
      <c r="D113" s="89"/>
      <c r="E113" s="89"/>
      <c r="F113" s="89"/>
      <c r="G113" s="89"/>
      <c r="H113" s="53">
        <f>SUM(H114:H116)</f>
        <v>190</v>
      </c>
      <c r="I113" s="45">
        <f>SUM(I114:I116)</f>
        <v>0</v>
      </c>
    </row>
    <row r="114" spans="1:9" ht="45.75" customHeight="1" x14ac:dyDescent="0.2">
      <c r="A114" s="114"/>
      <c r="B114" s="109"/>
      <c r="C114" s="78" t="s">
        <v>99</v>
      </c>
      <c r="D114" s="77" t="s">
        <v>32</v>
      </c>
      <c r="E114" s="77" t="s">
        <v>9</v>
      </c>
      <c r="F114" s="8" t="s">
        <v>35</v>
      </c>
      <c r="G114" s="8" t="s">
        <v>4</v>
      </c>
      <c r="H114" s="55">
        <v>50</v>
      </c>
      <c r="I114" s="48">
        <v>0</v>
      </c>
    </row>
    <row r="115" spans="1:9" ht="24" customHeight="1" x14ac:dyDescent="0.2">
      <c r="A115" s="114"/>
      <c r="B115" s="109"/>
      <c r="C115" s="99" t="s">
        <v>47</v>
      </c>
      <c r="D115" s="8" t="s">
        <v>36</v>
      </c>
      <c r="E115" s="8" t="s">
        <v>0</v>
      </c>
      <c r="F115" s="8" t="s">
        <v>35</v>
      </c>
      <c r="G115" s="8" t="s">
        <v>2</v>
      </c>
      <c r="H115" s="34">
        <v>30</v>
      </c>
      <c r="I115" s="46">
        <v>0</v>
      </c>
    </row>
    <row r="116" spans="1:9" ht="24" customHeight="1" outlineLevel="1" thickBot="1" x14ac:dyDescent="0.25">
      <c r="A116" s="114"/>
      <c r="B116" s="116"/>
      <c r="C116" s="117"/>
      <c r="D116" s="8" t="s">
        <v>10</v>
      </c>
      <c r="E116" s="8" t="s">
        <v>0</v>
      </c>
      <c r="F116" s="8" t="s">
        <v>35</v>
      </c>
      <c r="G116" s="8" t="s">
        <v>4</v>
      </c>
      <c r="H116" s="34">
        <v>110</v>
      </c>
      <c r="I116" s="46">
        <v>0</v>
      </c>
    </row>
    <row r="117" spans="1:9" ht="23.25" customHeight="1" x14ac:dyDescent="0.2">
      <c r="A117" s="93">
        <v>22</v>
      </c>
      <c r="B117" s="104" t="s">
        <v>79</v>
      </c>
      <c r="C117" s="63" t="s">
        <v>46</v>
      </c>
      <c r="D117" s="103"/>
      <c r="E117" s="103"/>
      <c r="F117" s="103"/>
      <c r="G117" s="103"/>
      <c r="H117" s="53">
        <f t="shared" ref="H117:I117" si="14">SUM(H118:H121)</f>
        <v>3619.4</v>
      </c>
      <c r="I117" s="45">
        <f t="shared" si="14"/>
        <v>3619.4</v>
      </c>
    </row>
    <row r="118" spans="1:9" ht="23.25" customHeight="1" outlineLevel="1" x14ac:dyDescent="0.2">
      <c r="A118" s="106"/>
      <c r="B118" s="110"/>
      <c r="C118" s="111" t="s">
        <v>50</v>
      </c>
      <c r="D118" s="4" t="s">
        <v>20</v>
      </c>
      <c r="E118" s="4" t="s">
        <v>19</v>
      </c>
      <c r="F118" s="4" t="s">
        <v>37</v>
      </c>
      <c r="G118" s="4" t="s">
        <v>2</v>
      </c>
      <c r="H118" s="34">
        <v>1368.2</v>
      </c>
      <c r="I118" s="46">
        <v>1368.2</v>
      </c>
    </row>
    <row r="119" spans="1:9" ht="23.25" customHeight="1" outlineLevel="1" x14ac:dyDescent="0.2">
      <c r="A119" s="106"/>
      <c r="B119" s="110"/>
      <c r="C119" s="112"/>
      <c r="D119" s="4" t="s">
        <v>21</v>
      </c>
      <c r="E119" s="4" t="s">
        <v>19</v>
      </c>
      <c r="F119" s="4" t="s">
        <v>37</v>
      </c>
      <c r="G119" s="4" t="s">
        <v>2</v>
      </c>
      <c r="H119" s="34">
        <v>2091.8000000000002</v>
      </c>
      <c r="I119" s="46">
        <v>2091.8000000000002</v>
      </c>
    </row>
    <row r="120" spans="1:9" ht="23.25" customHeight="1" outlineLevel="1" x14ac:dyDescent="0.2">
      <c r="A120" s="106"/>
      <c r="B120" s="110"/>
      <c r="C120" s="112"/>
      <c r="D120" s="4" t="s">
        <v>23</v>
      </c>
      <c r="E120" s="4" t="s">
        <v>19</v>
      </c>
      <c r="F120" s="4" t="s">
        <v>37</v>
      </c>
      <c r="G120" s="4" t="s">
        <v>4</v>
      </c>
      <c r="H120" s="34">
        <v>120.6</v>
      </c>
      <c r="I120" s="46">
        <v>120.6</v>
      </c>
    </row>
    <row r="121" spans="1:9" ht="23.25" customHeight="1" outlineLevel="1" thickBot="1" x14ac:dyDescent="0.25">
      <c r="A121" s="106"/>
      <c r="B121" s="110"/>
      <c r="C121" s="112"/>
      <c r="D121" s="4" t="s">
        <v>26</v>
      </c>
      <c r="E121" s="4" t="s">
        <v>19</v>
      </c>
      <c r="F121" s="4" t="s">
        <v>37</v>
      </c>
      <c r="G121" s="4" t="s">
        <v>2</v>
      </c>
      <c r="H121" s="34">
        <v>38.799999999999997</v>
      </c>
      <c r="I121" s="46">
        <v>38.799999999999997</v>
      </c>
    </row>
    <row r="122" spans="1:9" ht="23.25" customHeight="1" outlineLevel="1" x14ac:dyDescent="0.2">
      <c r="A122" s="93">
        <v>23</v>
      </c>
      <c r="B122" s="104" t="s">
        <v>80</v>
      </c>
      <c r="C122" s="63" t="s">
        <v>46</v>
      </c>
      <c r="D122" s="103"/>
      <c r="E122" s="103"/>
      <c r="F122" s="103"/>
      <c r="G122" s="103"/>
      <c r="H122" s="53">
        <f t="shared" ref="H122:I124" si="15">H123</f>
        <v>1551.7</v>
      </c>
      <c r="I122" s="45">
        <f t="shared" si="15"/>
        <v>0</v>
      </c>
    </row>
    <row r="123" spans="1:9" ht="48" customHeight="1" outlineLevel="1" thickBot="1" x14ac:dyDescent="0.25">
      <c r="A123" s="94"/>
      <c r="B123" s="105"/>
      <c r="C123" s="11" t="s">
        <v>96</v>
      </c>
      <c r="D123" s="6" t="s">
        <v>92</v>
      </c>
      <c r="E123" s="6" t="s">
        <v>14</v>
      </c>
      <c r="F123" s="6" t="s">
        <v>53</v>
      </c>
      <c r="G123" s="6" t="s">
        <v>2</v>
      </c>
      <c r="H123" s="36">
        <v>1551.7</v>
      </c>
      <c r="I123" s="35">
        <v>0</v>
      </c>
    </row>
    <row r="124" spans="1:9" ht="111.75" customHeight="1" outlineLevel="1" x14ac:dyDescent="0.2">
      <c r="A124" s="93">
        <v>24</v>
      </c>
      <c r="B124" s="79" t="s">
        <v>155</v>
      </c>
      <c r="C124" s="63" t="s">
        <v>46</v>
      </c>
      <c r="D124" s="103"/>
      <c r="E124" s="103"/>
      <c r="F124" s="103"/>
      <c r="G124" s="103"/>
      <c r="H124" s="168">
        <f t="shared" si="15"/>
        <v>0</v>
      </c>
      <c r="I124" s="169">
        <f t="shared" si="15"/>
        <v>2429774.9</v>
      </c>
    </row>
    <row r="125" spans="1:9" ht="82.5" customHeight="1" outlineLevel="1" thickBot="1" x14ac:dyDescent="0.25">
      <c r="A125" s="94"/>
      <c r="B125" s="59" t="s">
        <v>157</v>
      </c>
      <c r="C125" s="11" t="s">
        <v>47</v>
      </c>
      <c r="D125" s="6" t="s">
        <v>156</v>
      </c>
      <c r="E125" s="6" t="s">
        <v>0</v>
      </c>
      <c r="F125" s="6" t="s">
        <v>158</v>
      </c>
      <c r="G125" s="6" t="s">
        <v>8</v>
      </c>
      <c r="H125" s="173">
        <v>0</v>
      </c>
      <c r="I125" s="174">
        <v>2429774.9</v>
      </c>
    </row>
    <row r="126" spans="1:9" ht="47.25" customHeight="1" outlineLevel="1" x14ac:dyDescent="0.2">
      <c r="A126" s="93">
        <v>25</v>
      </c>
      <c r="B126" s="66" t="s">
        <v>81</v>
      </c>
      <c r="C126" s="63" t="s">
        <v>46</v>
      </c>
      <c r="D126" s="12"/>
      <c r="E126" s="13"/>
      <c r="F126" s="13"/>
      <c r="G126" s="14"/>
      <c r="H126" s="53">
        <f>SUM(H127:H133)</f>
        <v>40619.4</v>
      </c>
      <c r="I126" s="45">
        <f>SUM(I127:I133)</f>
        <v>35518.5</v>
      </c>
    </row>
    <row r="127" spans="1:9" ht="22.5" customHeight="1" outlineLevel="1" x14ac:dyDescent="0.2">
      <c r="A127" s="106"/>
      <c r="B127" s="97" t="s">
        <v>54</v>
      </c>
      <c r="C127" s="99" t="s">
        <v>47</v>
      </c>
      <c r="D127" s="19" t="s">
        <v>10</v>
      </c>
      <c r="E127" s="19" t="s">
        <v>0</v>
      </c>
      <c r="F127" s="19" t="s">
        <v>55</v>
      </c>
      <c r="G127" s="4" t="s">
        <v>11</v>
      </c>
      <c r="H127" s="34">
        <v>500</v>
      </c>
      <c r="I127" s="46">
        <v>0</v>
      </c>
    </row>
    <row r="128" spans="1:9" ht="22.5" customHeight="1" outlineLevel="1" x14ac:dyDescent="0.2">
      <c r="A128" s="106"/>
      <c r="B128" s="98"/>
      <c r="C128" s="100"/>
      <c r="D128" s="4" t="s">
        <v>10</v>
      </c>
      <c r="E128" s="4" t="s">
        <v>0</v>
      </c>
      <c r="F128" s="4" t="s">
        <v>55</v>
      </c>
      <c r="G128" s="4" t="s">
        <v>2</v>
      </c>
      <c r="H128" s="34">
        <v>1120</v>
      </c>
      <c r="I128" s="46">
        <v>0</v>
      </c>
    </row>
    <row r="129" spans="1:9" ht="22.5" customHeight="1" outlineLevel="1" x14ac:dyDescent="0.2">
      <c r="A129" s="106"/>
      <c r="B129" s="97" t="s">
        <v>100</v>
      </c>
      <c r="C129" s="99" t="s">
        <v>47</v>
      </c>
      <c r="D129" s="4" t="s">
        <v>10</v>
      </c>
      <c r="E129" s="4" t="s">
        <v>0</v>
      </c>
      <c r="F129" s="4" t="s">
        <v>56</v>
      </c>
      <c r="G129" s="74" t="s">
        <v>11</v>
      </c>
      <c r="H129" s="52">
        <v>500</v>
      </c>
      <c r="I129" s="44">
        <v>0</v>
      </c>
    </row>
    <row r="130" spans="1:9" ht="22.5" customHeight="1" outlineLevel="1" x14ac:dyDescent="0.2">
      <c r="A130" s="106"/>
      <c r="B130" s="98"/>
      <c r="C130" s="100"/>
      <c r="D130" s="4" t="s">
        <v>10</v>
      </c>
      <c r="E130" s="4" t="s">
        <v>0</v>
      </c>
      <c r="F130" s="4" t="s">
        <v>56</v>
      </c>
      <c r="G130" s="74" t="s">
        <v>2</v>
      </c>
      <c r="H130" s="52">
        <v>1110</v>
      </c>
      <c r="I130" s="44">
        <v>0</v>
      </c>
    </row>
    <row r="131" spans="1:9" ht="22.5" customHeight="1" outlineLevel="1" x14ac:dyDescent="0.2">
      <c r="A131" s="106"/>
      <c r="B131" s="101"/>
      <c r="C131" s="102"/>
      <c r="D131" s="4" t="s">
        <v>10</v>
      </c>
      <c r="E131" s="4" t="s">
        <v>0</v>
      </c>
      <c r="F131" s="4" t="s">
        <v>56</v>
      </c>
      <c r="G131" s="4" t="s">
        <v>4</v>
      </c>
      <c r="H131" s="52">
        <v>200</v>
      </c>
      <c r="I131" s="44">
        <v>0</v>
      </c>
    </row>
    <row r="132" spans="1:9" ht="48" customHeight="1" outlineLevel="1" x14ac:dyDescent="0.2">
      <c r="A132" s="106"/>
      <c r="B132" s="72" t="s">
        <v>101</v>
      </c>
      <c r="C132" s="67" t="s">
        <v>47</v>
      </c>
      <c r="D132" s="4" t="s">
        <v>10</v>
      </c>
      <c r="E132" s="4" t="s">
        <v>0</v>
      </c>
      <c r="F132" s="4" t="s">
        <v>57</v>
      </c>
      <c r="G132" s="4" t="s">
        <v>2</v>
      </c>
      <c r="H132" s="52">
        <v>1670</v>
      </c>
      <c r="I132" s="44">
        <v>0</v>
      </c>
    </row>
    <row r="133" spans="1:9" ht="45" customHeight="1" outlineLevel="1" thickBot="1" x14ac:dyDescent="0.25">
      <c r="A133" s="106"/>
      <c r="B133" s="15" t="s">
        <v>129</v>
      </c>
      <c r="C133" s="32" t="s">
        <v>47</v>
      </c>
      <c r="D133" s="4" t="s">
        <v>10</v>
      </c>
      <c r="E133" s="4" t="s">
        <v>0</v>
      </c>
      <c r="F133" s="19" t="s">
        <v>130</v>
      </c>
      <c r="G133" s="19" t="s">
        <v>4</v>
      </c>
      <c r="H133" s="34">
        <v>35519.4</v>
      </c>
      <c r="I133" s="46">
        <v>35518.5</v>
      </c>
    </row>
    <row r="134" spans="1:9" ht="27.75" customHeight="1" outlineLevel="1" x14ac:dyDescent="0.2">
      <c r="A134" s="93">
        <v>26</v>
      </c>
      <c r="B134" s="104" t="s">
        <v>102</v>
      </c>
      <c r="C134" s="63" t="s">
        <v>46</v>
      </c>
      <c r="D134" s="103"/>
      <c r="E134" s="103"/>
      <c r="F134" s="103"/>
      <c r="G134" s="103"/>
      <c r="H134" s="53">
        <f>SUM(H135:H135)</f>
        <v>1700</v>
      </c>
      <c r="I134" s="45">
        <f>SUM(I135:I135)</f>
        <v>0</v>
      </c>
    </row>
    <row r="135" spans="1:9" ht="27.75" customHeight="1" outlineLevel="1" thickBot="1" x14ac:dyDescent="0.25">
      <c r="A135" s="94"/>
      <c r="B135" s="105"/>
      <c r="C135" s="11" t="s">
        <v>47</v>
      </c>
      <c r="D135" s="76" t="s">
        <v>7</v>
      </c>
      <c r="E135" s="76" t="s">
        <v>0</v>
      </c>
      <c r="F135" s="76" t="s">
        <v>103</v>
      </c>
      <c r="G135" s="76" t="s">
        <v>2</v>
      </c>
      <c r="H135" s="56">
        <v>1700</v>
      </c>
      <c r="I135" s="49">
        <v>0</v>
      </c>
    </row>
    <row r="136" spans="1:9" ht="27.75" customHeight="1" outlineLevel="1" x14ac:dyDescent="0.2">
      <c r="A136" s="86">
        <v>27</v>
      </c>
      <c r="B136" s="107" t="s">
        <v>83</v>
      </c>
      <c r="C136" s="63" t="s">
        <v>46</v>
      </c>
      <c r="D136" s="89"/>
      <c r="E136" s="89"/>
      <c r="F136" s="89"/>
      <c r="G136" s="89"/>
      <c r="H136" s="53">
        <f>SUM(H137:H139)</f>
        <v>14700</v>
      </c>
      <c r="I136" s="45">
        <f>SUM(I137:I139)</f>
        <v>0</v>
      </c>
    </row>
    <row r="137" spans="1:9" ht="33.75" customHeight="1" outlineLevel="1" x14ac:dyDescent="0.2">
      <c r="A137" s="87"/>
      <c r="B137" s="108"/>
      <c r="C137" s="90" t="s">
        <v>90</v>
      </c>
      <c r="D137" s="8" t="s">
        <v>13</v>
      </c>
      <c r="E137" s="8" t="s">
        <v>12</v>
      </c>
      <c r="F137" s="8" t="s">
        <v>88</v>
      </c>
      <c r="G137" s="8" t="s">
        <v>2</v>
      </c>
      <c r="H137" s="55">
        <v>8470</v>
      </c>
      <c r="I137" s="48">
        <v>0</v>
      </c>
    </row>
    <row r="138" spans="1:9" ht="32.25" customHeight="1" outlineLevel="1" x14ac:dyDescent="0.2">
      <c r="A138" s="87"/>
      <c r="B138" s="109"/>
      <c r="C138" s="91"/>
      <c r="D138" s="8" t="s">
        <v>13</v>
      </c>
      <c r="E138" s="8" t="s">
        <v>12</v>
      </c>
      <c r="F138" s="8" t="s">
        <v>88</v>
      </c>
      <c r="G138" s="8" t="s">
        <v>3</v>
      </c>
      <c r="H138" s="34">
        <v>950</v>
      </c>
      <c r="I138" s="46">
        <v>0</v>
      </c>
    </row>
    <row r="139" spans="1:9" ht="51" customHeight="1" outlineLevel="1" thickBot="1" x14ac:dyDescent="0.25">
      <c r="A139" s="88"/>
      <c r="B139" s="81" t="s">
        <v>151</v>
      </c>
      <c r="C139" s="92"/>
      <c r="D139" s="8" t="s">
        <v>13</v>
      </c>
      <c r="E139" s="8" t="s">
        <v>12</v>
      </c>
      <c r="F139" s="8" t="s">
        <v>150</v>
      </c>
      <c r="G139" s="8" t="s">
        <v>8</v>
      </c>
      <c r="H139" s="175">
        <v>5280</v>
      </c>
      <c r="I139" s="46">
        <v>0</v>
      </c>
    </row>
    <row r="140" spans="1:9" ht="49.5" customHeight="1" outlineLevel="1" x14ac:dyDescent="0.2">
      <c r="A140" s="93">
        <v>28</v>
      </c>
      <c r="B140" s="95" t="s">
        <v>131</v>
      </c>
      <c r="C140" s="63" t="s">
        <v>46</v>
      </c>
      <c r="D140" s="23"/>
      <c r="E140" s="23"/>
      <c r="F140" s="23"/>
      <c r="G140" s="23"/>
      <c r="H140" s="53">
        <f t="shared" ref="H140" si="16">H141</f>
        <v>2060</v>
      </c>
      <c r="I140" s="45">
        <f t="shared" ref="I140" si="17">I141</f>
        <v>2060</v>
      </c>
    </row>
    <row r="141" spans="1:9" ht="51" customHeight="1" outlineLevel="1" thickBot="1" x14ac:dyDescent="0.25">
      <c r="A141" s="94"/>
      <c r="B141" s="96"/>
      <c r="C141" s="11" t="s">
        <v>47</v>
      </c>
      <c r="D141" s="6" t="s">
        <v>10</v>
      </c>
      <c r="E141" s="6" t="s">
        <v>0</v>
      </c>
      <c r="F141" s="6" t="s">
        <v>132</v>
      </c>
      <c r="G141" s="6" t="s">
        <v>2</v>
      </c>
      <c r="H141" s="36">
        <v>2060</v>
      </c>
      <c r="I141" s="35">
        <v>2060</v>
      </c>
    </row>
    <row r="142" spans="1:9" ht="31.5" customHeight="1" outlineLevel="1" x14ac:dyDescent="0.2">
      <c r="A142" s="93">
        <v>29</v>
      </c>
      <c r="B142" s="95" t="s">
        <v>87</v>
      </c>
      <c r="C142" s="63" t="s">
        <v>46</v>
      </c>
      <c r="D142" s="23"/>
      <c r="E142" s="23"/>
      <c r="F142" s="23"/>
      <c r="G142" s="23"/>
      <c r="H142" s="53">
        <f t="shared" ref="H142:I142" si="18">H143</f>
        <v>450</v>
      </c>
      <c r="I142" s="45">
        <f t="shared" si="18"/>
        <v>0</v>
      </c>
    </row>
    <row r="143" spans="1:9" s="22" customFormat="1" ht="69" customHeight="1" outlineLevel="1" thickBot="1" x14ac:dyDescent="0.25">
      <c r="A143" s="94"/>
      <c r="B143" s="96"/>
      <c r="C143" s="11" t="s">
        <v>47</v>
      </c>
      <c r="D143" s="6" t="s">
        <v>86</v>
      </c>
      <c r="E143" s="6" t="s">
        <v>0</v>
      </c>
      <c r="F143" s="6" t="s">
        <v>89</v>
      </c>
      <c r="G143" s="6" t="s">
        <v>2</v>
      </c>
      <c r="H143" s="36">
        <v>450</v>
      </c>
      <c r="I143" s="35">
        <v>0</v>
      </c>
    </row>
    <row r="144" spans="1:9" ht="16.5" thickBot="1" x14ac:dyDescent="0.3">
      <c r="A144" s="84" t="s">
        <v>51</v>
      </c>
      <c r="B144" s="85"/>
      <c r="C144" s="20"/>
      <c r="D144" s="21"/>
      <c r="E144" s="21"/>
      <c r="F144" s="21"/>
      <c r="G144" s="21"/>
      <c r="H144" s="57">
        <f>H14+H17+H20+H23+H26+H30+H32+H35+H41+H49+H57+H62+H69+H73+H80+H85+H90+H101+H103+H106+H113+H117+H122+H124+H126+H134+H136+H140+H142</f>
        <v>3343663.4</v>
      </c>
      <c r="I144" s="30">
        <f>I14+I17+I20+I23+I26+I30+I32+I35+I41+I49+I57+I62+I69+I73+I80+I85+I90+I101+I103+I106+I113+I117+I122+I124+I126+I134+I136+I140+I142</f>
        <v>5698757</v>
      </c>
    </row>
  </sheetData>
  <mergeCells count="121">
    <mergeCell ref="D124:G124"/>
    <mergeCell ref="A124:A125"/>
    <mergeCell ref="A7:I7"/>
    <mergeCell ref="G2:I2"/>
    <mergeCell ref="E6:I6"/>
    <mergeCell ref="A6:D6"/>
    <mergeCell ref="A14:A16"/>
    <mergeCell ref="B14:B16"/>
    <mergeCell ref="D14:G14"/>
    <mergeCell ref="A12:A13"/>
    <mergeCell ref="B12:B13"/>
    <mergeCell ref="C12:C13"/>
    <mergeCell ref="D12:D13"/>
    <mergeCell ref="E12:E13"/>
    <mergeCell ref="F12:F13"/>
    <mergeCell ref="G12:G13"/>
    <mergeCell ref="H12:I12"/>
    <mergeCell ref="A9:I9"/>
    <mergeCell ref="A10:I10"/>
    <mergeCell ref="A3:I3"/>
    <mergeCell ref="A4:I4"/>
    <mergeCell ref="A5:I5"/>
    <mergeCell ref="A17:A19"/>
    <mergeCell ref="B17:B19"/>
    <mergeCell ref="D17:G17"/>
    <mergeCell ref="C18:C19"/>
    <mergeCell ref="D26:G26"/>
    <mergeCell ref="A32:A34"/>
    <mergeCell ref="B32:B33"/>
    <mergeCell ref="D32:G32"/>
    <mergeCell ref="A20:A22"/>
    <mergeCell ref="B20:B22"/>
    <mergeCell ref="D20:G20"/>
    <mergeCell ref="A23:A25"/>
    <mergeCell ref="B23:B25"/>
    <mergeCell ref="D23:G23"/>
    <mergeCell ref="B26:B28"/>
    <mergeCell ref="C27:C28"/>
    <mergeCell ref="A26:A29"/>
    <mergeCell ref="A30:A31"/>
    <mergeCell ref="D30:G30"/>
    <mergeCell ref="A49:A56"/>
    <mergeCell ref="D49:G49"/>
    <mergeCell ref="A57:A61"/>
    <mergeCell ref="B57:B61"/>
    <mergeCell ref="D57:G57"/>
    <mergeCell ref="C58:C61"/>
    <mergeCell ref="B35:B39"/>
    <mergeCell ref="D35:G35"/>
    <mergeCell ref="A41:A48"/>
    <mergeCell ref="B41:B47"/>
    <mergeCell ref="D41:G41"/>
    <mergeCell ref="C42:C47"/>
    <mergeCell ref="C36:C39"/>
    <mergeCell ref="B49:B53"/>
    <mergeCell ref="C50:C53"/>
    <mergeCell ref="A35:A40"/>
    <mergeCell ref="A62:A68"/>
    <mergeCell ref="B62:B68"/>
    <mergeCell ref="D62:G62"/>
    <mergeCell ref="C63:C68"/>
    <mergeCell ref="A69:A72"/>
    <mergeCell ref="B69:B70"/>
    <mergeCell ref="D69:G69"/>
    <mergeCell ref="C70:C72"/>
    <mergeCell ref="D101:G101"/>
    <mergeCell ref="B91:B95"/>
    <mergeCell ref="A80:A84"/>
    <mergeCell ref="A85:A89"/>
    <mergeCell ref="A73:A79"/>
    <mergeCell ref="B71:B72"/>
    <mergeCell ref="D103:G103"/>
    <mergeCell ref="B73:B77"/>
    <mergeCell ref="D73:G73"/>
    <mergeCell ref="D90:G90"/>
    <mergeCell ref="A101:A102"/>
    <mergeCell ref="B101:B102"/>
    <mergeCell ref="A103:A105"/>
    <mergeCell ref="B103:B105"/>
    <mergeCell ref="C74:C77"/>
    <mergeCell ref="B80:B84"/>
    <mergeCell ref="D80:G80"/>
    <mergeCell ref="C81:C84"/>
    <mergeCell ref="B85:B89"/>
    <mergeCell ref="D85:G85"/>
    <mergeCell ref="C86:C89"/>
    <mergeCell ref="A90:A100"/>
    <mergeCell ref="B98:B99"/>
    <mergeCell ref="C91:C100"/>
    <mergeCell ref="A117:A121"/>
    <mergeCell ref="B117:B121"/>
    <mergeCell ref="D117:G117"/>
    <mergeCell ref="C118:C121"/>
    <mergeCell ref="A122:A123"/>
    <mergeCell ref="B122:B123"/>
    <mergeCell ref="D122:G122"/>
    <mergeCell ref="A106:A112"/>
    <mergeCell ref="D106:G106"/>
    <mergeCell ref="A113:A116"/>
    <mergeCell ref="B113:B116"/>
    <mergeCell ref="D113:G113"/>
    <mergeCell ref="C115:C116"/>
    <mergeCell ref="B106:B109"/>
    <mergeCell ref="B111:B112"/>
    <mergeCell ref="A144:B144"/>
    <mergeCell ref="A136:A139"/>
    <mergeCell ref="D136:G136"/>
    <mergeCell ref="C137:C139"/>
    <mergeCell ref="A142:A143"/>
    <mergeCell ref="B142:B143"/>
    <mergeCell ref="B127:B128"/>
    <mergeCell ref="C127:C128"/>
    <mergeCell ref="B129:B131"/>
    <mergeCell ref="C129:C131"/>
    <mergeCell ref="D134:G134"/>
    <mergeCell ref="B134:B135"/>
    <mergeCell ref="A134:A135"/>
    <mergeCell ref="A126:A133"/>
    <mergeCell ref="A140:A141"/>
    <mergeCell ref="B140:B141"/>
    <mergeCell ref="B136:B138"/>
  </mergeCells>
  <pageMargins left="0.55118110236220474" right="0.19685039370078741" top="0.39370078740157483" bottom="0.19685039370078741" header="0.51181102362204722" footer="0.51181102362204722"/>
  <pageSetup paperSize="9" scale="58" fitToHeight="5" orientation="portrait" r:id="rId1"/>
  <headerFooter alignWithMargins="0"/>
  <rowBreaks count="2" manualBreakCount="2">
    <brk id="48" max="10" man="1"/>
    <brk id="10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Денисова В.В.</cp:lastModifiedBy>
  <cp:lastPrinted>2025-12-20T08:14:43Z</cp:lastPrinted>
  <dcterms:created xsi:type="dcterms:W3CDTF">2016-11-23T09:27:58Z</dcterms:created>
  <dcterms:modified xsi:type="dcterms:W3CDTF">2025-12-20T09:03:29Z</dcterms:modified>
</cp:coreProperties>
</file>